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57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<sst xmlns="http://schemas.openxmlformats.org/spreadsheetml/2006/main" count="56" uniqueCount="56">
  <si>
    <t>Земельный налог</t>
  </si>
  <si>
    <t>Налог на доходы физических лиц</t>
  </si>
  <si>
    <t>Налог на имущество физических лиц</t>
  </si>
  <si>
    <t>тыс. рублей</t>
  </si>
  <si>
    <t>Единый сельскохозяйственный налог</t>
  </si>
  <si>
    <t>Факт</t>
  </si>
  <si>
    <t>план МО</t>
  </si>
  <si>
    <t>Анализ исполнения налоговых и неналоговых доходов</t>
  </si>
  <si>
    <t>дата</t>
  </si>
  <si>
    <t>Наименование налогов</t>
  </si>
  <si>
    <t>Налог, взимаемый в связи с применением упрощенной системы налогообложения</t>
  </si>
  <si>
    <t>Транспортный налог с организаций</t>
  </si>
  <si>
    <t>Транспортный налог с физических лиц</t>
  </si>
  <si>
    <t>Транспортный налог</t>
  </si>
  <si>
    <t xml:space="preserve">Доходы        от       перечисления        части        прибыли  государственных      и   муниципальных      унитарных предприятий,   остающейся   после   уплаты   налогов   и обязательных платежей </t>
  </si>
  <si>
    <t>ДОХОДЫ ОТ ПРОДАЖИ МАТЕРИАЛЬНЫХ И НЕМАТЕРИАЛЬНЫХ АКТИВОВ, из них</t>
  </si>
  <si>
    <t>Причины, повлиявшие на перевыполнение или неисполнение каждого источника доходной части бюджета</t>
  </si>
  <si>
    <t>ШТРАФЫ, САНКЦИИ, ВОЗМЕЩЕНИЕ УЩЕРБА</t>
  </si>
  <si>
    <t xml:space="preserve">Прочие неналоговые доходы </t>
  </si>
  <si>
    <t xml:space="preserve">Подпись (ФИО). </t>
  </si>
  <si>
    <t>ГОСУДАРСТВЕННАЯ ПОШЛИНА</t>
  </si>
  <si>
    <t>Земельный налог (по обязательствам, возникшим до 1 января 2006 года)</t>
  </si>
  <si>
    <t>ДОХОДЫ ОТ ИСПОЛЬЗОВАНИЯ ИМУЩЕСТВА, НАХОДЯЩЕГОСЯ В ГОСУДАРСТВЕННОЙ И МУНИЦИПАЛЬНОЙ СОБСТВЕННОСТИ, из них</t>
  </si>
  <si>
    <t>ДОХОДЫ ОТ ОКАЗАНИЯ ПЛАТНЫХ УСЛУГ И КОМПЕНСАЦИИ ЗАТРАТ ГОСУДАРСТВА, из них</t>
  </si>
  <si>
    <t>ПРОЧИЕ НЕНАЛОГОВЫЕ ДОХОДЫ, из них</t>
  </si>
  <si>
    <t>Акции и иные формы участия в капитале, находящиеся в государственной и муниципальной собственности</t>
  </si>
  <si>
    <t>Возмещение потерь сельскохозяйственного производства, связанных с изъятием сельскохозяйственных угодий (по обязательствам, возникшим до 1 января 2008 года)</t>
  </si>
  <si>
    <t>Приложение №2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</si>
  <si>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</si>
  <si>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Фактически поступило за аналогичн. период</t>
  </si>
  <si>
    <t xml:space="preserve">% </t>
  </si>
  <si>
    <t>Отклонение</t>
  </si>
  <si>
    <t>исполнения</t>
  </si>
  <si>
    <t xml:space="preserve">(+;-) </t>
  </si>
  <si>
    <t>к аналог. периоду</t>
  </si>
  <si>
    <t>Доходы, получаемые в виде арендной платы за земли после разграничения государственной собственности на землю, а также средства от  продажи  права  на заключение договоров аренды  указанных  земельных участков  (за  исключением   земельных   участков бюджетных и автономных учреждений, а также земельных участков государственных   и    муниципальных    унитарных предприятий, в том числе казенных)</t>
  </si>
  <si>
    <t xml:space="preserve">Доходы от сдачи в аренду имущества, находящегося в оперативном управлении органов государственной власти, органов местного  самоуправления, государственных внебюджетных фондов и созданных ими учреждений (за исключением имущества бюджетных и автономных учреждений)   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</si>
  <si>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 </t>
  </si>
  <si>
    <t>Доходы от реализации 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</si>
  <si>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Акцизы</t>
  </si>
  <si>
    <t>Доходы от сдачи в аренду имущества, находящегося в оперативном управлении органов управления поселений и созданных ими учреждений ( за исключением имущества муниципальных бюджетных и автономных учреждений)</t>
  </si>
  <si>
    <t>Доходы от сдачи в аренду имущества, составляющего казну поселений (за исключением земельных участков)</t>
  </si>
  <si>
    <t>Несвоевременная оплата налога на имущество физ. лиц. за 2013 год</t>
  </si>
  <si>
    <t>Миронова Ю.М.</t>
  </si>
  <si>
    <t>Доходы, поступающие в порядке возмещения расходов, понесенных в связи с эксплуатацией  имущества поселений</t>
  </si>
  <si>
    <t>ДОХОДЫ, в т.ч.</t>
  </si>
  <si>
    <t>НАЛОГОВЫЕ ДОХОДЫ, из них</t>
  </si>
  <si>
    <t>НЕНАЛОГОВЫЕ ДОХОДЫ, из них</t>
  </si>
  <si>
    <r>
      <t>Доходы от продажи земельных участков, находящихся</t>
    </r>
    <r>
      <rPr>
        <sz val="10"/>
        <rFont val="Times New Roman"/>
        <family val="1"/>
      </rPr>
      <t xml:space="preserve"> в государственной и муниципальной собственности (за исключением земельных участков бюджетных и автономных учреждений, а также земельных участков государственных и муниципальных предприятий, в том числе казенных)</t>
    </r>
  </si>
  <si>
    <t>Источники внутреннего финансирования дефицитов бюджетов, из них</t>
  </si>
  <si>
    <t>приостановка выдачи доверенностей в 3 кв. в связи с изменениями закона</t>
  </si>
  <si>
    <t>в связи с продажей земель с/х назначения</t>
  </si>
  <si>
    <t>01.01.2015г.</t>
  </si>
  <si>
    <t>% исполнения  01.01.2015г.</t>
  </si>
  <si>
    <t>Отклонение (+;-)              01.01.2015г.</t>
  </si>
  <si>
    <t>Кутейниковского сельского поселения на 01.01.2015г. (за  2014 год)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</si>
</sst>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0"/>
    <numFmt numFmtId="168" formatCode="0.00000"/>
    <numFmt numFmtId="169" formatCode="#,##0.0"/>
    <numFmt numFmtId="170" formatCode="0.000000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</numFmts>
  <fonts count="21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4" fillId="21" borderId="7" applyNumberFormat="0" applyAlignment="0" applyProtection="0"/>
    <xf numFmtId="0" fontId="3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8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3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169" fontId="2" fillId="0" borderId="10" xfId="0" applyNumberFormat="1" applyFont="1" applyFill="1" applyBorder="1" applyAlignment="1">
      <alignment horizontal="right"/>
    </xf>
    <xf numFmtId="169" fontId="2" fillId="0" borderId="10" xfId="0" applyNumberFormat="1" applyFont="1" applyFill="1" applyBorder="1" applyAlignment="1">
      <alignment horizontal="right" wrapText="1"/>
    </xf>
    <xf numFmtId="164" fontId="2" fillId="4" borderId="10" xfId="0" applyNumberFormat="1" applyFont="1" applyFill="1" applyBorder="1" applyAlignment="1">
      <alignment/>
    </xf>
    <xf numFmtId="164" fontId="2" fillId="0" borderId="10" xfId="0" applyNumberFormat="1" applyFont="1" applyFill="1" applyBorder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164" fontId="2" fillId="0" borderId="12" xfId="0" applyNumberFormat="1" applyFont="1" applyFill="1" applyBorder="1" applyAlignment="1">
      <alignment/>
    </xf>
    <xf numFmtId="0" fontId="2" fillId="0" borderId="0" xfId="0" applyFont="1" applyFill="1" applyAlignment="1">
      <alignment horizontal="right"/>
    </xf>
    <xf numFmtId="0" fontId="2" fillId="0" borderId="10" xfId="0" applyFont="1" applyBorder="1" applyAlignment="1">
      <alignment horizontal="left" vertical="justify" wrapText="1"/>
    </xf>
    <xf numFmtId="0" fontId="2" fillId="0" borderId="0" xfId="0" applyFont="1" applyFill="1" applyAlignment="1">
      <alignment/>
    </xf>
    <xf numFmtId="164" fontId="2" fillId="0" borderId="0" xfId="0" applyNumberFormat="1" applyFont="1" applyFill="1" applyAlignment="1">
      <alignment/>
    </xf>
    <xf numFmtId="14" fontId="2" fillId="0" borderId="0" xfId="0" applyNumberFormat="1" applyFont="1" applyAlignment="1">
      <alignment horizontal="left"/>
    </xf>
    <xf numFmtId="0" fontId="2" fillId="0" borderId="10" xfId="0" applyFont="1" applyBorder="1" applyAlignment="1">
      <alignment horizontal="center"/>
    </xf>
    <xf numFmtId="0" fontId="2" fillId="4" borderId="10" xfId="0" applyFont="1" applyFill="1" applyBorder="1" applyAlignment="1">
      <alignment/>
    </xf>
    <xf numFmtId="169" fontId="2" fillId="4" borderId="10" xfId="0" applyNumberFormat="1" applyFont="1" applyFill="1" applyBorder="1" applyAlignment="1">
      <alignment horizontal="right"/>
    </xf>
    <xf numFmtId="164" fontId="2" fillId="4" borderId="12" xfId="0" applyNumberFormat="1" applyFont="1" applyFill="1" applyBorder="1" applyAlignment="1">
      <alignment/>
    </xf>
    <xf numFmtId="0" fontId="20" fillId="0" borderId="10" xfId="0" applyFont="1" applyBorder="1" applyAlignment="1">
      <alignment horizontal="left" vertical="justify" wrapText="1"/>
    </xf>
    <xf numFmtId="0" fontId="2" fillId="0" borderId="10" xfId="0" applyFont="1" applyFill="1" applyBorder="1" applyAlignment="1">
      <alignment horizontal="left"/>
    </xf>
    <xf numFmtId="0" fontId="20" fillId="0" borderId="10" xfId="0" applyFont="1" applyFill="1" applyBorder="1" applyAlignment="1">
      <alignment horizontal="left" vertical="justify" wrapText="1"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Border="1" applyAlignment="1">
      <alignment horizontal="left"/>
    </xf>
    <xf numFmtId="0" fontId="2" fillId="4" borderId="10" xfId="0" applyFont="1" applyFill="1" applyBorder="1" applyAlignment="1">
      <alignment horizontal="left"/>
    </xf>
    <xf numFmtId="169" fontId="2" fillId="4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left" vertical="justify" wrapText="1"/>
    </xf>
    <xf numFmtId="0" fontId="2" fillId="0" borderId="10" xfId="0" applyFont="1" applyBorder="1" applyAlignment="1">
      <alignment/>
    </xf>
    <xf numFmtId="0" fontId="20" fillId="0" borderId="10" xfId="0" applyFont="1" applyFill="1" applyBorder="1" applyAlignment="1">
      <alignment horizontal="justify" wrapText="1"/>
    </xf>
    <xf numFmtId="0" fontId="2" fillId="0" borderId="10" xfId="0" applyFont="1" applyFill="1" applyBorder="1" applyAlignment="1">
      <alignment/>
    </xf>
    <xf numFmtId="0" fontId="20" fillId="0" borderId="10" xfId="0" applyFont="1" applyFill="1" applyBorder="1" applyAlignment="1">
      <alignment vertical="justify" wrapText="1"/>
    </xf>
    <xf numFmtId="2" fontId="2" fillId="0" borderId="0" xfId="0" applyNumberFormat="1" applyFont="1" applyFill="1" applyAlignment="1">
      <alignment wrapText="1"/>
    </xf>
    <xf numFmtId="0" fontId="2" fillId="0" borderId="0" xfId="0" applyFont="1" applyAlignment="1">
      <alignment wrapText="1"/>
    </xf>
    <xf numFmtId="0" fontId="2" fillId="0" borderId="10" xfId="0" applyNumberFormat="1" applyFont="1" applyBorder="1" applyAlignment="1">
      <alignment horizontal="left" wrapText="1"/>
    </xf>
    <xf numFmtId="0" fontId="20" fillId="0" borderId="10" xfId="0" applyFont="1" applyBorder="1" applyAlignment="1">
      <alignment horizontal="justify"/>
    </xf>
    <xf numFmtId="0" fontId="20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20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vertical="justify" wrapText="1"/>
    </xf>
    <xf numFmtId="0" fontId="2" fillId="0" borderId="10" xfId="0" applyFont="1" applyBorder="1" applyAlignment="1">
      <alignment vertical="center" wrapText="1"/>
    </xf>
    <xf numFmtId="0" fontId="2" fillId="0" borderId="0" xfId="0" applyFont="1" applyFill="1" applyBorder="1" applyAlignment="1">
      <alignment horizontal="left"/>
    </xf>
    <xf numFmtId="14" fontId="2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169" fontId="2" fillId="0" borderId="0" xfId="0" applyNumberFormat="1" applyFont="1" applyBorder="1" applyAlignment="1">
      <alignment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17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2" fontId="2" fillId="0" borderId="15" xfId="0" applyNumberFormat="1" applyFont="1" applyFill="1" applyBorder="1" applyAlignment="1">
      <alignment horizontal="center" vertical="center" wrapText="1"/>
    </xf>
    <xf numFmtId="2" fontId="2" fillId="0" borderId="16" xfId="0" applyNumberFormat="1" applyFont="1" applyFill="1" applyBorder="1" applyAlignment="1">
      <alignment horizontal="center" vertical="center" wrapText="1"/>
    </xf>
    <xf numFmtId="2" fontId="2" fillId="0" borderId="17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0"/>
  <sheetViews>
    <sheetView tabSelected="1" view="pageBreakPreview" zoomScaleSheetLayoutView="100" zoomScalePageLayoutView="0" workbookViewId="0" topLeftCell="A4">
      <selection activeCell="F33" sqref="F33"/>
    </sheetView>
  </sheetViews>
  <sheetFormatPr defaultColWidth="9.00390625" defaultRowHeight="12.75"/>
  <cols>
    <col min="1" max="1" width="40.00390625" style="1" customWidth="1"/>
    <col min="2" max="2" width="9.875" style="1" customWidth="1"/>
    <col min="3" max="3" width="10.375" style="1" customWidth="1"/>
    <col min="4" max="4" width="11.375" style="1" customWidth="1"/>
    <col min="5" max="5" width="11.875" style="1" customWidth="1"/>
    <col min="6" max="6" width="12.125" style="14" customWidth="1"/>
    <col min="7" max="7" width="10.75390625" style="14" customWidth="1"/>
    <col min="8" max="8" width="10.875" style="14" customWidth="1"/>
    <col min="9" max="9" width="53.00390625" style="1" customWidth="1"/>
    <col min="10" max="10" width="7.875" style="1" customWidth="1"/>
    <col min="11" max="11" width="7.375" style="1" customWidth="1"/>
    <col min="12" max="12" width="7.625" style="1" customWidth="1"/>
    <col min="13" max="13" width="8.75390625" style="1" customWidth="1"/>
    <col min="14" max="14" width="6.00390625" style="1" customWidth="1"/>
    <col min="15" max="16384" width="9.125" style="1" customWidth="1"/>
  </cols>
  <sheetData>
    <row r="1" spans="1:9" ht="12.75">
      <c r="A1" s="16"/>
      <c r="B1" s="16"/>
      <c r="C1" s="16"/>
      <c r="E1" s="5"/>
      <c r="F1" s="12"/>
      <c r="G1" s="12"/>
      <c r="H1" s="12"/>
      <c r="I1" s="5" t="s">
        <v>27</v>
      </c>
    </row>
    <row r="2" spans="1:9" ht="12.75">
      <c r="A2" s="53" t="s">
        <v>7</v>
      </c>
      <c r="B2" s="53"/>
      <c r="C2" s="53"/>
      <c r="D2" s="53"/>
      <c r="E2" s="53"/>
      <c r="F2" s="53"/>
      <c r="G2" s="53"/>
      <c r="H2" s="53"/>
      <c r="I2" s="53"/>
    </row>
    <row r="3" spans="1:9" ht="12.75">
      <c r="A3" s="53" t="s">
        <v>55</v>
      </c>
      <c r="B3" s="53"/>
      <c r="C3" s="53"/>
      <c r="D3" s="53"/>
      <c r="E3" s="53"/>
      <c r="F3" s="53"/>
      <c r="G3" s="53"/>
      <c r="H3" s="53"/>
      <c r="I3" s="53"/>
    </row>
    <row r="4" spans="1:11" ht="12.75">
      <c r="A4" s="2"/>
      <c r="B4" s="2"/>
      <c r="C4" s="2"/>
      <c r="D4" s="3"/>
      <c r="E4" s="5"/>
      <c r="F4" s="12"/>
      <c r="G4" s="12"/>
      <c r="H4" s="12"/>
      <c r="I4" s="5" t="s">
        <v>3</v>
      </c>
      <c r="J4" s="3"/>
      <c r="K4" s="3"/>
    </row>
    <row r="5" spans="1:9" ht="12.75">
      <c r="A5" s="49" t="s">
        <v>9</v>
      </c>
      <c r="B5" s="55" t="s">
        <v>52</v>
      </c>
      <c r="C5" s="56"/>
      <c r="D5" s="57" t="s">
        <v>53</v>
      </c>
      <c r="E5" s="46" t="s">
        <v>54</v>
      </c>
      <c r="F5" s="49" t="s">
        <v>29</v>
      </c>
      <c r="G5" s="17" t="s">
        <v>30</v>
      </c>
      <c r="H5" s="17" t="s">
        <v>31</v>
      </c>
      <c r="I5" s="60" t="s">
        <v>16</v>
      </c>
    </row>
    <row r="6" spans="1:9" ht="12.75" customHeight="1">
      <c r="A6" s="50"/>
      <c r="B6" s="46" t="s">
        <v>6</v>
      </c>
      <c r="C6" s="46" t="s">
        <v>5</v>
      </c>
      <c r="D6" s="58"/>
      <c r="E6" s="47"/>
      <c r="F6" s="50"/>
      <c r="G6" s="17" t="s">
        <v>32</v>
      </c>
      <c r="H6" s="17" t="s">
        <v>33</v>
      </c>
      <c r="I6" s="60"/>
    </row>
    <row r="7" spans="1:9" ht="40.5" customHeight="1">
      <c r="A7" s="50"/>
      <c r="B7" s="47"/>
      <c r="C7" s="47"/>
      <c r="D7" s="58"/>
      <c r="E7" s="47"/>
      <c r="F7" s="50"/>
      <c r="G7" s="51" t="s">
        <v>34</v>
      </c>
      <c r="H7" s="51"/>
      <c r="I7" s="60"/>
    </row>
    <row r="8" spans="1:9" ht="0.75" customHeight="1" hidden="1">
      <c r="A8" s="54"/>
      <c r="B8" s="48"/>
      <c r="C8" s="48"/>
      <c r="D8" s="59"/>
      <c r="E8" s="48"/>
      <c r="F8" s="10"/>
      <c r="G8" s="10"/>
      <c r="H8" s="10"/>
      <c r="I8" s="60"/>
    </row>
    <row r="9" spans="1:18" ht="21.75" customHeight="1">
      <c r="A9" s="18" t="s">
        <v>45</v>
      </c>
      <c r="B9" s="19">
        <f>B10+B22</f>
        <v>8108.799999999999</v>
      </c>
      <c r="C9" s="19">
        <f>C10+C22</f>
        <v>7487.799999999999</v>
      </c>
      <c r="D9" s="8">
        <f>C9/B9*100</f>
        <v>92.34165351223362</v>
      </c>
      <c r="E9" s="8">
        <f>C9-B9</f>
        <v>-621</v>
      </c>
      <c r="F9" s="19">
        <f>F10+F22</f>
        <v>4157</v>
      </c>
      <c r="G9" s="20">
        <f>C9/F9*100</f>
        <v>180.12509020928553</v>
      </c>
      <c r="H9" s="20">
        <f>C9-F9</f>
        <v>3330.7999999999993</v>
      </c>
      <c r="I9" s="21"/>
      <c r="K9" s="4"/>
      <c r="L9" s="4"/>
      <c r="M9" s="4"/>
      <c r="N9" s="4"/>
      <c r="O9" s="4"/>
      <c r="P9" s="4"/>
      <c r="Q9" s="4"/>
      <c r="R9" s="4"/>
    </row>
    <row r="10" spans="1:18" ht="15.75" customHeight="1">
      <c r="A10" s="18" t="s">
        <v>46</v>
      </c>
      <c r="B10" s="19">
        <f>B11+B13+B14+B15+B16+B19+B20+B21+B12</f>
        <v>7162.7</v>
      </c>
      <c r="C10" s="19">
        <f>C11+C13+C14+C15+C16+C19+C20+C21+C12</f>
        <v>6438.299999999999</v>
      </c>
      <c r="D10" s="8">
        <f>C10/B10*100</f>
        <v>89.8864953160121</v>
      </c>
      <c r="E10" s="8">
        <f>C10-B10</f>
        <v>-724.4000000000005</v>
      </c>
      <c r="F10" s="19">
        <f>F11+F13+F14+F15+F16+F19+F20+F21+F12</f>
        <v>3456.6</v>
      </c>
      <c r="G10" s="20">
        <f>C10/F10*100</f>
        <v>186.2610657871897</v>
      </c>
      <c r="H10" s="20">
        <f>C10-F10</f>
        <v>2981.6999999999994</v>
      </c>
      <c r="I10" s="21"/>
      <c r="K10" s="4"/>
      <c r="L10" s="4"/>
      <c r="M10" s="4"/>
      <c r="N10" s="4"/>
      <c r="O10" s="4"/>
      <c r="P10" s="4"/>
      <c r="Q10" s="4"/>
      <c r="R10" s="4"/>
    </row>
    <row r="11" spans="1:14" ht="18.75" customHeight="1">
      <c r="A11" s="22" t="s">
        <v>1</v>
      </c>
      <c r="B11" s="6">
        <v>979.4</v>
      </c>
      <c r="C11" s="6">
        <v>986.7</v>
      </c>
      <c r="D11" s="9">
        <f>C11/B11*100</f>
        <v>100.74535429855014</v>
      </c>
      <c r="E11" s="9">
        <f>C11-B11</f>
        <v>7.300000000000068</v>
      </c>
      <c r="F11" s="6">
        <v>823.1</v>
      </c>
      <c r="G11" s="11">
        <f>C11/F11*100</f>
        <v>119.87607824079699</v>
      </c>
      <c r="H11" s="11">
        <f>C11-F11</f>
        <v>163.60000000000002</v>
      </c>
      <c r="I11" s="21"/>
      <c r="K11" s="4"/>
      <c r="L11" s="4"/>
      <c r="M11" s="4"/>
      <c r="N11" s="4"/>
    </row>
    <row r="12" spans="1:14" s="14" customFormat="1" ht="21.75" customHeight="1">
      <c r="A12" s="22" t="s">
        <v>39</v>
      </c>
      <c r="B12" s="6">
        <v>1880.3</v>
      </c>
      <c r="C12" s="6">
        <v>1548.7</v>
      </c>
      <c r="D12" s="9">
        <f aca="true" t="shared" si="0" ref="D12:D20">C12/B12*100</f>
        <v>82.36451630059034</v>
      </c>
      <c r="E12" s="9">
        <f aca="true" t="shared" si="1" ref="E12:E21">C12-B12</f>
        <v>-331.5999999999999</v>
      </c>
      <c r="F12" s="6">
        <v>0</v>
      </c>
      <c r="G12" s="11"/>
      <c r="H12" s="11">
        <f aca="true" t="shared" si="2" ref="H12:H21">C12-F12</f>
        <v>1548.7</v>
      </c>
      <c r="I12" s="23"/>
      <c r="K12" s="15"/>
      <c r="L12" s="15"/>
      <c r="M12" s="15"/>
      <c r="N12" s="15"/>
    </row>
    <row r="13" spans="1:14" s="14" customFormat="1" ht="41.25" customHeight="1">
      <c r="A13" s="24" t="s">
        <v>10</v>
      </c>
      <c r="B13" s="6">
        <v>580.9</v>
      </c>
      <c r="C13" s="6">
        <v>575.2</v>
      </c>
      <c r="D13" s="9">
        <f t="shared" si="0"/>
        <v>99.01876398691687</v>
      </c>
      <c r="E13" s="9">
        <f t="shared" si="1"/>
        <v>-5.699999999999932</v>
      </c>
      <c r="F13" s="7">
        <v>19.5</v>
      </c>
      <c r="G13" s="11">
        <f aca="true" t="shared" si="3" ref="G13:G20">C13/F13*100</f>
        <v>2949.74358974359</v>
      </c>
      <c r="H13" s="11">
        <f t="shared" si="2"/>
        <v>555.7</v>
      </c>
      <c r="I13" s="23"/>
      <c r="K13" s="15"/>
      <c r="L13" s="15"/>
      <c r="M13" s="15"/>
      <c r="N13" s="15"/>
    </row>
    <row r="14" spans="1:14" ht="24.75" customHeight="1">
      <c r="A14" s="24" t="s">
        <v>4</v>
      </c>
      <c r="B14" s="7">
        <v>2.2</v>
      </c>
      <c r="C14" s="7">
        <v>1.6</v>
      </c>
      <c r="D14" s="9">
        <f t="shared" si="0"/>
        <v>72.72727272727273</v>
      </c>
      <c r="E14" s="9">
        <f t="shared" si="1"/>
        <v>-0.6000000000000001</v>
      </c>
      <c r="F14" s="6">
        <v>180.8</v>
      </c>
      <c r="G14" s="11">
        <f t="shared" si="3"/>
        <v>0.8849557522123894</v>
      </c>
      <c r="H14" s="11">
        <f t="shared" si="2"/>
        <v>-179.20000000000002</v>
      </c>
      <c r="I14" s="21"/>
      <c r="K14" s="4"/>
      <c r="L14" s="4"/>
      <c r="M14" s="4"/>
      <c r="N14" s="4"/>
    </row>
    <row r="15" spans="1:14" s="14" customFormat="1" ht="28.5" customHeight="1">
      <c r="A15" s="22" t="s">
        <v>2</v>
      </c>
      <c r="B15" s="6">
        <v>217.9</v>
      </c>
      <c r="C15" s="6">
        <v>116.9</v>
      </c>
      <c r="D15" s="9">
        <f t="shared" si="0"/>
        <v>53.64846259752179</v>
      </c>
      <c r="E15" s="9">
        <f t="shared" si="1"/>
        <v>-101</v>
      </c>
      <c r="F15" s="6">
        <v>188.6</v>
      </c>
      <c r="G15" s="11">
        <f t="shared" si="3"/>
        <v>61.98303287380701</v>
      </c>
      <c r="H15" s="11">
        <f t="shared" si="2"/>
        <v>-71.69999999999999</v>
      </c>
      <c r="I15" s="23" t="s">
        <v>42</v>
      </c>
      <c r="K15" s="15"/>
      <c r="L15" s="15"/>
      <c r="M15" s="15"/>
      <c r="N15" s="15"/>
    </row>
    <row r="16" spans="1:14" ht="17.25" customHeight="1">
      <c r="A16" s="22" t="s">
        <v>13</v>
      </c>
      <c r="B16" s="6">
        <v>0</v>
      </c>
      <c r="C16" s="6">
        <v>0</v>
      </c>
      <c r="D16" s="9"/>
      <c r="E16" s="9">
        <f t="shared" si="1"/>
        <v>0</v>
      </c>
      <c r="F16" s="6">
        <v>0</v>
      </c>
      <c r="G16" s="11"/>
      <c r="H16" s="11">
        <f t="shared" si="2"/>
        <v>0</v>
      </c>
      <c r="I16" s="21"/>
      <c r="K16" s="4"/>
      <c r="L16" s="4"/>
      <c r="M16" s="4"/>
      <c r="N16" s="4"/>
    </row>
    <row r="17" spans="1:14" ht="21.75" customHeight="1">
      <c r="A17" s="25" t="s">
        <v>11</v>
      </c>
      <c r="B17" s="6">
        <v>0</v>
      </c>
      <c r="C17" s="6">
        <v>0</v>
      </c>
      <c r="D17" s="9"/>
      <c r="E17" s="9">
        <f t="shared" si="1"/>
        <v>0</v>
      </c>
      <c r="F17" s="6">
        <v>0</v>
      </c>
      <c r="G17" s="11"/>
      <c r="H17" s="11">
        <f t="shared" si="2"/>
        <v>0</v>
      </c>
      <c r="I17" s="21"/>
      <c r="K17" s="4"/>
      <c r="L17" s="4"/>
      <c r="M17" s="4"/>
      <c r="N17" s="4"/>
    </row>
    <row r="18" spans="1:14" ht="23.25" customHeight="1">
      <c r="A18" s="25" t="s">
        <v>12</v>
      </c>
      <c r="B18" s="6">
        <v>0</v>
      </c>
      <c r="C18" s="6">
        <v>0</v>
      </c>
      <c r="D18" s="9"/>
      <c r="E18" s="9">
        <f t="shared" si="1"/>
        <v>0</v>
      </c>
      <c r="F18" s="6">
        <v>0</v>
      </c>
      <c r="G18" s="11"/>
      <c r="H18" s="11">
        <f t="shared" si="2"/>
        <v>0</v>
      </c>
      <c r="I18" s="21"/>
      <c r="K18" s="4"/>
      <c r="L18" s="4"/>
      <c r="M18" s="4"/>
      <c r="N18" s="4"/>
    </row>
    <row r="19" spans="1:14" s="14" customFormat="1" ht="20.25" customHeight="1">
      <c r="A19" s="22" t="s">
        <v>0</v>
      </c>
      <c r="B19" s="6">
        <v>3488.5</v>
      </c>
      <c r="C19" s="6">
        <v>3199.5</v>
      </c>
      <c r="D19" s="9">
        <f t="shared" si="0"/>
        <v>91.71563709330658</v>
      </c>
      <c r="E19" s="9">
        <f t="shared" si="1"/>
        <v>-289</v>
      </c>
      <c r="F19" s="6">
        <v>2221.4</v>
      </c>
      <c r="G19" s="11">
        <f t="shared" si="3"/>
        <v>144.03079139281533</v>
      </c>
      <c r="H19" s="11">
        <f t="shared" si="2"/>
        <v>978.0999999999999</v>
      </c>
      <c r="I19" s="23"/>
      <c r="K19" s="15"/>
      <c r="L19" s="15"/>
      <c r="M19" s="15"/>
      <c r="N19" s="15"/>
    </row>
    <row r="20" spans="1:14" s="14" customFormat="1" ht="36" customHeight="1">
      <c r="A20" s="22" t="s">
        <v>20</v>
      </c>
      <c r="B20" s="6">
        <v>13.5</v>
      </c>
      <c r="C20" s="6">
        <v>9.7</v>
      </c>
      <c r="D20" s="9">
        <f t="shared" si="0"/>
        <v>71.85185185185185</v>
      </c>
      <c r="E20" s="9">
        <f t="shared" si="1"/>
        <v>-3.8000000000000007</v>
      </c>
      <c r="F20" s="6">
        <v>23.2</v>
      </c>
      <c r="G20" s="11">
        <f t="shared" si="3"/>
        <v>41.810344827586206</v>
      </c>
      <c r="H20" s="11">
        <f t="shared" si="2"/>
        <v>-13.5</v>
      </c>
      <c r="I20" s="23" t="s">
        <v>50</v>
      </c>
      <c r="K20" s="15"/>
      <c r="L20" s="15"/>
      <c r="M20" s="15"/>
      <c r="N20" s="15"/>
    </row>
    <row r="21" spans="1:14" ht="28.5" customHeight="1">
      <c r="A21" s="24" t="s">
        <v>21</v>
      </c>
      <c r="B21" s="6">
        <v>0</v>
      </c>
      <c r="C21" s="6">
        <v>0</v>
      </c>
      <c r="D21" s="9"/>
      <c r="E21" s="9">
        <f t="shared" si="1"/>
        <v>0</v>
      </c>
      <c r="F21" s="11">
        <v>0</v>
      </c>
      <c r="G21" s="11"/>
      <c r="H21" s="11">
        <f t="shared" si="2"/>
        <v>0</v>
      </c>
      <c r="I21" s="21"/>
      <c r="K21" s="4"/>
      <c r="L21" s="4"/>
      <c r="M21" s="4"/>
      <c r="N21" s="4"/>
    </row>
    <row r="22" spans="1:18" ht="15.75" customHeight="1">
      <c r="A22" s="26" t="s">
        <v>47</v>
      </c>
      <c r="B22" s="27">
        <f>B23+B31+B33+B36</f>
        <v>946.0999999999999</v>
      </c>
      <c r="C22" s="27">
        <f>C23+C35+C36</f>
        <v>1049.5</v>
      </c>
      <c r="D22" s="8">
        <f>C22/B22*100</f>
        <v>110.92907726455978</v>
      </c>
      <c r="E22" s="8">
        <f>C22-B22</f>
        <v>103.40000000000009</v>
      </c>
      <c r="F22" s="27">
        <f>F23+F31+F33+F36+F37+F25+F26</f>
        <v>700.4</v>
      </c>
      <c r="G22" s="20">
        <f>C22/F22*100</f>
        <v>149.84294688749287</v>
      </c>
      <c r="H22" s="20">
        <f>C22-F22</f>
        <v>349.1</v>
      </c>
      <c r="I22" s="21"/>
      <c r="K22" s="4"/>
      <c r="L22" s="4"/>
      <c r="M22" s="4"/>
      <c r="N22" s="4"/>
      <c r="O22" s="4"/>
      <c r="P22" s="4"/>
      <c r="Q22" s="4"/>
      <c r="R22" s="4"/>
    </row>
    <row r="23" spans="1:14" ht="55.5" customHeight="1">
      <c r="A23" s="28" t="s">
        <v>22</v>
      </c>
      <c r="B23" s="29">
        <f>B24+B25+B26</f>
        <v>309.09999999999997</v>
      </c>
      <c r="C23" s="29">
        <f>C24+C25+C26</f>
        <v>384.69999999999993</v>
      </c>
      <c r="D23" s="9">
        <f>C23/B23*100</f>
        <v>124.45810417340665</v>
      </c>
      <c r="E23" s="9">
        <f>-C23-B23</f>
        <v>-693.8</v>
      </c>
      <c r="F23" s="9">
        <v>286.4</v>
      </c>
      <c r="G23" s="11">
        <f>C23/F23*100</f>
        <v>134.322625698324</v>
      </c>
      <c r="H23" s="11">
        <f>C23-F23</f>
        <v>98.29999999999995</v>
      </c>
      <c r="I23" s="23"/>
      <c r="K23" s="4"/>
      <c r="L23" s="4"/>
      <c r="M23" s="4"/>
      <c r="N23" s="4"/>
    </row>
    <row r="24" spans="1:14" s="14" customFormat="1" ht="81.75" customHeight="1">
      <c r="A24" s="30" t="s">
        <v>28</v>
      </c>
      <c r="B24" s="31">
        <v>254.3</v>
      </c>
      <c r="C24" s="31">
        <v>329.9</v>
      </c>
      <c r="D24" s="9">
        <f aca="true" t="shared" si="4" ref="D24:D36">C24/B24*100</f>
        <v>129.7286669288242</v>
      </c>
      <c r="E24" s="9">
        <f aca="true" t="shared" si="5" ref="E24:E36">-C24-B24</f>
        <v>-584.2</v>
      </c>
      <c r="F24" s="11">
        <v>264.8</v>
      </c>
      <c r="G24" s="11">
        <f>C24/F24*100</f>
        <v>124.5845921450151</v>
      </c>
      <c r="H24" s="11">
        <f aca="true" t="shared" si="6" ref="H24:H36">C24-F24</f>
        <v>65.09999999999997</v>
      </c>
      <c r="I24" s="32"/>
      <c r="K24" s="15"/>
      <c r="L24" s="15"/>
      <c r="M24" s="15"/>
      <c r="N24" s="15"/>
    </row>
    <row r="25" spans="1:14" s="14" customFormat="1" ht="81.75" customHeight="1">
      <c r="A25" s="33" t="s">
        <v>40</v>
      </c>
      <c r="B25" s="31">
        <v>24.4</v>
      </c>
      <c r="C25" s="31">
        <v>18.4</v>
      </c>
      <c r="D25" s="9">
        <f t="shared" si="4"/>
        <v>75.40983606557377</v>
      </c>
      <c r="E25" s="9">
        <f t="shared" si="5"/>
        <v>-42.8</v>
      </c>
      <c r="F25" s="11">
        <v>0</v>
      </c>
      <c r="G25" s="11"/>
      <c r="H25" s="11">
        <f t="shared" si="6"/>
        <v>18.4</v>
      </c>
      <c r="I25" s="32" t="s">
        <v>51</v>
      </c>
      <c r="K25" s="15"/>
      <c r="L25" s="15"/>
      <c r="M25" s="15"/>
      <c r="N25" s="15"/>
    </row>
    <row r="26" spans="1:14" ht="46.5" customHeight="1">
      <c r="A26" s="34" t="s">
        <v>41</v>
      </c>
      <c r="B26" s="29">
        <v>30.4</v>
      </c>
      <c r="C26" s="31">
        <v>36.4</v>
      </c>
      <c r="D26" s="9">
        <f t="shared" si="4"/>
        <v>119.73684210526316</v>
      </c>
      <c r="E26" s="9">
        <f t="shared" si="5"/>
        <v>-66.8</v>
      </c>
      <c r="F26" s="11">
        <v>30.3</v>
      </c>
      <c r="G26" s="11">
        <f>C26/F26*100</f>
        <v>120.13201320132012</v>
      </c>
      <c r="H26" s="11">
        <f t="shared" si="6"/>
        <v>6.099999999999998</v>
      </c>
      <c r="I26" s="32"/>
      <c r="K26" s="4"/>
      <c r="L26" s="4"/>
      <c r="M26" s="4"/>
      <c r="N26" s="4"/>
    </row>
    <row r="27" spans="1:14" ht="120" customHeight="1">
      <c r="A27" s="35" t="s">
        <v>35</v>
      </c>
      <c r="B27" s="29">
        <v>0</v>
      </c>
      <c r="C27" s="31">
        <v>0</v>
      </c>
      <c r="D27" s="9"/>
      <c r="E27" s="9">
        <f t="shared" si="5"/>
        <v>0</v>
      </c>
      <c r="F27" s="11">
        <v>0</v>
      </c>
      <c r="G27" s="11"/>
      <c r="H27" s="11">
        <f t="shared" si="6"/>
        <v>0</v>
      </c>
      <c r="I27" s="32"/>
      <c r="K27" s="4"/>
      <c r="L27" s="4"/>
      <c r="M27" s="4"/>
      <c r="N27" s="4"/>
    </row>
    <row r="28" spans="1:14" ht="91.5" customHeight="1">
      <c r="A28" s="36" t="s">
        <v>36</v>
      </c>
      <c r="B28" s="29">
        <v>0</v>
      </c>
      <c r="C28" s="31">
        <v>0</v>
      </c>
      <c r="D28" s="9"/>
      <c r="E28" s="9">
        <f t="shared" si="5"/>
        <v>0</v>
      </c>
      <c r="F28" s="11">
        <v>0</v>
      </c>
      <c r="G28" s="11"/>
      <c r="H28" s="11">
        <f t="shared" si="6"/>
        <v>0</v>
      </c>
      <c r="I28" s="32"/>
      <c r="K28" s="4"/>
      <c r="L28" s="4"/>
      <c r="M28" s="4"/>
      <c r="N28" s="4"/>
    </row>
    <row r="29" spans="1:14" ht="57" customHeight="1">
      <c r="A29" s="37" t="s">
        <v>14</v>
      </c>
      <c r="B29" s="29">
        <v>0</v>
      </c>
      <c r="C29" s="31">
        <v>0</v>
      </c>
      <c r="D29" s="9"/>
      <c r="E29" s="9">
        <f t="shared" si="5"/>
        <v>0</v>
      </c>
      <c r="F29" s="11">
        <v>0</v>
      </c>
      <c r="G29" s="11"/>
      <c r="H29" s="11">
        <f t="shared" si="6"/>
        <v>0</v>
      </c>
      <c r="I29" s="32"/>
      <c r="K29" s="4"/>
      <c r="L29" s="4"/>
      <c r="M29" s="4"/>
      <c r="N29" s="4"/>
    </row>
    <row r="30" spans="1:14" ht="87.75" customHeight="1">
      <c r="A30" s="37" t="s">
        <v>37</v>
      </c>
      <c r="B30" s="29">
        <v>0</v>
      </c>
      <c r="C30" s="31">
        <v>0</v>
      </c>
      <c r="D30" s="9"/>
      <c r="E30" s="9">
        <f t="shared" si="5"/>
        <v>0</v>
      </c>
      <c r="F30" s="11">
        <v>0</v>
      </c>
      <c r="G30" s="11"/>
      <c r="H30" s="11">
        <f t="shared" si="6"/>
        <v>0</v>
      </c>
      <c r="I30" s="32"/>
      <c r="K30" s="4"/>
      <c r="L30" s="4"/>
      <c r="M30" s="4"/>
      <c r="N30" s="4"/>
    </row>
    <row r="31" spans="1:14" ht="45" customHeight="1">
      <c r="A31" s="38" t="s">
        <v>23</v>
      </c>
      <c r="B31" s="29">
        <v>4.5</v>
      </c>
      <c r="C31" s="31">
        <v>4.3</v>
      </c>
      <c r="D31" s="9">
        <f t="shared" si="4"/>
        <v>95.55555555555554</v>
      </c>
      <c r="E31" s="9">
        <f t="shared" si="5"/>
        <v>-8.8</v>
      </c>
      <c r="F31" s="31">
        <v>0</v>
      </c>
      <c r="G31" s="11"/>
      <c r="H31" s="11">
        <f t="shared" si="6"/>
        <v>4.3</v>
      </c>
      <c r="I31" s="32"/>
      <c r="K31" s="4"/>
      <c r="L31" s="4"/>
      <c r="M31" s="4"/>
      <c r="N31" s="4"/>
    </row>
    <row r="32" spans="1:14" ht="41.25" customHeight="1">
      <c r="A32" s="38" t="s">
        <v>44</v>
      </c>
      <c r="B32" s="29">
        <v>25</v>
      </c>
      <c r="C32" s="31">
        <v>7</v>
      </c>
      <c r="D32" s="9">
        <f t="shared" si="4"/>
        <v>28.000000000000004</v>
      </c>
      <c r="E32" s="9">
        <f t="shared" si="5"/>
        <v>-32</v>
      </c>
      <c r="F32" s="11">
        <v>0</v>
      </c>
      <c r="G32" s="11"/>
      <c r="H32" s="11">
        <f t="shared" si="6"/>
        <v>7</v>
      </c>
      <c r="I32" s="32"/>
      <c r="K32" s="4"/>
      <c r="L32" s="4"/>
      <c r="M32" s="4"/>
      <c r="N32" s="4"/>
    </row>
    <row r="33" spans="1:14" ht="39" customHeight="1">
      <c r="A33" s="39" t="s">
        <v>15</v>
      </c>
      <c r="B33" s="29">
        <v>620</v>
      </c>
      <c r="C33" s="29">
        <v>657.6</v>
      </c>
      <c r="D33" s="9">
        <f t="shared" si="4"/>
        <v>106.06451612903227</v>
      </c>
      <c r="E33" s="9">
        <f t="shared" si="5"/>
        <v>-1277.6</v>
      </c>
      <c r="F33" s="9">
        <v>351.8</v>
      </c>
      <c r="G33" s="11">
        <f>C33/F33*100</f>
        <v>186.9243888573053</v>
      </c>
      <c r="H33" s="11">
        <f t="shared" si="6"/>
        <v>305.8</v>
      </c>
      <c r="I33" s="32"/>
      <c r="K33" s="4"/>
      <c r="L33" s="4"/>
      <c r="M33" s="4"/>
      <c r="N33" s="4"/>
    </row>
    <row r="34" spans="1:14" ht="90.75" customHeight="1">
      <c r="A34" s="39" t="s">
        <v>38</v>
      </c>
      <c r="B34" s="29">
        <v>0</v>
      </c>
      <c r="C34" s="31">
        <v>0</v>
      </c>
      <c r="D34" s="9"/>
      <c r="E34" s="9">
        <f t="shared" si="5"/>
        <v>0</v>
      </c>
      <c r="F34" s="11">
        <v>0</v>
      </c>
      <c r="G34" s="11"/>
      <c r="H34" s="11">
        <f t="shared" si="6"/>
        <v>0</v>
      </c>
      <c r="I34" s="32"/>
      <c r="K34" s="4"/>
      <c r="L34" s="4"/>
      <c r="M34" s="4"/>
      <c r="N34" s="4"/>
    </row>
    <row r="35" spans="1:14" ht="89.25" customHeight="1">
      <c r="A35" s="37" t="s">
        <v>48</v>
      </c>
      <c r="B35" s="29">
        <v>620</v>
      </c>
      <c r="C35" s="31">
        <v>657.6</v>
      </c>
      <c r="D35" s="9">
        <f t="shared" si="4"/>
        <v>106.06451612903227</v>
      </c>
      <c r="E35" s="9">
        <f t="shared" si="5"/>
        <v>-1277.6</v>
      </c>
      <c r="F35" s="11">
        <v>351.8</v>
      </c>
      <c r="G35" s="11">
        <f>C35/F35*100</f>
        <v>186.9243888573053</v>
      </c>
      <c r="H35" s="11">
        <f t="shared" si="6"/>
        <v>305.8</v>
      </c>
      <c r="I35" s="32"/>
      <c r="K35" s="4"/>
      <c r="L35" s="4"/>
      <c r="M35" s="4"/>
      <c r="N35" s="4"/>
    </row>
    <row r="36" spans="1:14" s="14" customFormat="1" ht="24" customHeight="1">
      <c r="A36" s="24" t="s">
        <v>17</v>
      </c>
      <c r="B36" s="31">
        <v>12.5</v>
      </c>
      <c r="C36" s="31">
        <v>7.2</v>
      </c>
      <c r="D36" s="9">
        <f t="shared" si="4"/>
        <v>57.60000000000001</v>
      </c>
      <c r="E36" s="9">
        <f t="shared" si="5"/>
        <v>-19.7</v>
      </c>
      <c r="F36" s="11">
        <v>31.9</v>
      </c>
      <c r="G36" s="11">
        <f>C36/F36*100</f>
        <v>22.570532915360502</v>
      </c>
      <c r="H36" s="11">
        <f t="shared" si="6"/>
        <v>-24.7</v>
      </c>
      <c r="I36" s="40"/>
      <c r="K36" s="15"/>
      <c r="L36" s="15"/>
      <c r="M36" s="15"/>
      <c r="N36" s="15"/>
    </row>
    <row r="37" spans="1:14" ht="15.75" customHeight="1">
      <c r="A37" s="24" t="s">
        <v>24</v>
      </c>
      <c r="B37" s="31"/>
      <c r="C37" s="31"/>
      <c r="D37" s="9"/>
      <c r="E37" s="9"/>
      <c r="F37" s="31"/>
      <c r="G37" s="11"/>
      <c r="H37" s="11"/>
      <c r="I37" s="40"/>
      <c r="K37" s="4"/>
      <c r="L37" s="4"/>
      <c r="M37" s="4"/>
      <c r="N37" s="4"/>
    </row>
    <row r="38" spans="1:14" ht="66.75" customHeight="1">
      <c r="A38" s="41" t="s">
        <v>26</v>
      </c>
      <c r="B38" s="29"/>
      <c r="C38" s="31"/>
      <c r="D38" s="9"/>
      <c r="E38" s="9"/>
      <c r="F38" s="11"/>
      <c r="G38" s="11"/>
      <c r="H38" s="11"/>
      <c r="I38" s="40"/>
      <c r="K38" s="4"/>
      <c r="L38" s="4"/>
      <c r="M38" s="4"/>
      <c r="N38" s="4"/>
    </row>
    <row r="39" spans="1:14" ht="13.5" customHeight="1">
      <c r="A39" s="38" t="s">
        <v>18</v>
      </c>
      <c r="B39" s="29"/>
      <c r="C39" s="31"/>
      <c r="D39" s="9"/>
      <c r="E39" s="9"/>
      <c r="F39" s="11"/>
      <c r="G39" s="11"/>
      <c r="H39" s="11"/>
      <c r="I39" s="40"/>
      <c r="K39" s="4"/>
      <c r="L39" s="4"/>
      <c r="M39" s="4"/>
      <c r="N39" s="4"/>
    </row>
    <row r="40" spans="1:14" ht="13.5" customHeight="1">
      <c r="A40" s="38"/>
      <c r="B40" s="29"/>
      <c r="C40" s="31"/>
      <c r="D40" s="9"/>
      <c r="E40" s="9"/>
      <c r="F40" s="11"/>
      <c r="G40" s="11"/>
      <c r="H40" s="11"/>
      <c r="I40" s="40"/>
      <c r="K40" s="4"/>
      <c r="L40" s="4"/>
      <c r="M40" s="4"/>
      <c r="N40" s="4"/>
    </row>
    <row r="41" spans="1:14" ht="39.75" customHeight="1">
      <c r="A41" s="13" t="s">
        <v>49</v>
      </c>
      <c r="B41" s="29"/>
      <c r="C41" s="31"/>
      <c r="D41" s="9"/>
      <c r="E41" s="9"/>
      <c r="F41" s="31"/>
      <c r="G41" s="11"/>
      <c r="H41" s="11"/>
      <c r="I41" s="31"/>
      <c r="K41" s="4"/>
      <c r="L41" s="4"/>
      <c r="M41" s="4"/>
      <c r="N41" s="4"/>
    </row>
    <row r="42" spans="1:14" ht="14.25" customHeight="1">
      <c r="A42" s="13"/>
      <c r="B42" s="29"/>
      <c r="C42" s="31"/>
      <c r="D42" s="9"/>
      <c r="E42" s="9"/>
      <c r="F42" s="11"/>
      <c r="G42" s="11"/>
      <c r="H42" s="11"/>
      <c r="I42" s="31"/>
      <c r="K42" s="4"/>
      <c r="L42" s="4"/>
      <c r="M42" s="4"/>
      <c r="N42" s="4"/>
    </row>
    <row r="43" spans="1:14" ht="35.25" customHeight="1">
      <c r="A43" s="13" t="s">
        <v>25</v>
      </c>
      <c r="B43" s="29"/>
      <c r="C43" s="31"/>
      <c r="D43" s="9"/>
      <c r="E43" s="9"/>
      <c r="F43" s="11"/>
      <c r="G43" s="11"/>
      <c r="H43" s="11"/>
      <c r="I43" s="31"/>
      <c r="K43" s="4"/>
      <c r="L43" s="4"/>
      <c r="M43" s="4"/>
      <c r="N43" s="4"/>
    </row>
    <row r="44" spans="1:14" ht="12.75">
      <c r="A44" s="1" t="s">
        <v>19</v>
      </c>
      <c r="F44" s="14" t="s">
        <v>43</v>
      </c>
      <c r="M44" s="4"/>
      <c r="N44" s="4"/>
    </row>
    <row r="45" spans="1:14" ht="12.75">
      <c r="A45" s="52" t="s">
        <v>8</v>
      </c>
      <c r="B45" s="52"/>
      <c r="C45" s="52"/>
      <c r="D45" s="52"/>
      <c r="E45" s="52"/>
      <c r="F45" s="43">
        <v>42005</v>
      </c>
      <c r="G45" s="42"/>
      <c r="H45" s="42"/>
      <c r="M45" s="4"/>
      <c r="N45" s="4"/>
    </row>
    <row r="46" spans="9:14" ht="12.75">
      <c r="I46" s="44"/>
      <c r="J46" s="45"/>
      <c r="N46" s="4"/>
    </row>
    <row r="47" spans="9:10" ht="12.75">
      <c r="I47" s="4"/>
      <c r="J47" s="4"/>
    </row>
    <row r="48" spans="4:10" ht="12.75">
      <c r="D48" s="4"/>
      <c r="E48" s="4"/>
      <c r="F48" s="15"/>
      <c r="G48" s="15"/>
      <c r="H48" s="15"/>
      <c r="I48" s="4"/>
      <c r="J48" s="4"/>
    </row>
    <row r="49" spans="2:10" ht="12.75">
      <c r="B49" s="4"/>
      <c r="C49" s="4"/>
      <c r="D49" s="4"/>
      <c r="E49" s="4"/>
      <c r="F49" s="15"/>
      <c r="G49" s="15"/>
      <c r="H49" s="15"/>
      <c r="I49" s="4"/>
      <c r="J49" s="4"/>
    </row>
    <row r="50" spans="2:10" ht="12.75">
      <c r="B50" s="4"/>
      <c r="C50" s="4"/>
      <c r="D50" s="4"/>
      <c r="E50" s="4"/>
      <c r="F50" s="15"/>
      <c r="G50" s="15"/>
      <c r="H50" s="15"/>
      <c r="I50" s="4"/>
      <c r="J50" s="4"/>
    </row>
  </sheetData>
  <sheetProtection/>
  <mergeCells count="12">
    <mergeCell ref="A45:E45"/>
    <mergeCell ref="A2:I2"/>
    <mergeCell ref="A3:I3"/>
    <mergeCell ref="A5:A8"/>
    <mergeCell ref="B5:C5"/>
    <mergeCell ref="D5:D8"/>
    <mergeCell ref="E5:E8"/>
    <mergeCell ref="I5:I8"/>
    <mergeCell ref="B6:B8"/>
    <mergeCell ref="C6:C8"/>
    <mergeCell ref="F5:F7"/>
    <mergeCell ref="G7:H7"/>
  </mergeCells>
  <printOptions/>
  <pageMargins left="0" right="0" top="0" bottom="0" header="0" footer="0"/>
  <pageSetup fitToHeight="1" fitToWidth="1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 m</dc:creator>
  <cp:keywords/>
  <dc:description/>
  <cp:lastModifiedBy>depo</cp:lastModifiedBy>
  <cp:lastPrinted>2013-04-04T04:55:08Z</cp:lastPrinted>
  <dcterms:created xsi:type="dcterms:W3CDTF">2001-03-22T07:50:37Z</dcterms:created>
  <dcterms:modified xsi:type="dcterms:W3CDTF">2015-01-28T07:04:48Z</dcterms:modified>
  <cp:category/>
  <cp:version/>
  <cp:contentType/>
  <cp:contentStatus/>
</cp:coreProperties>
</file>