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<sst xmlns="http://schemas.openxmlformats.org/spreadsheetml/2006/main" count="206" uniqueCount="181">
  <si>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</si>
  <si>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</si>
  <si>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</si>
  <si>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</si>
  <si>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</si>
  <si>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</si>
  <si>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</si>
  <si>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</si>
  <si>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</si>
  <si>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</si>
  <si>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</si>
  <si>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</si>
  <si>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</si>
  <si>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</si>
  <si>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</si>
  <si>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</si>
  <si>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</si>
  <si>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</si>
  <si>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</si>
  <si>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</si>
  <si>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</si>
  <si>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</si>
  <si>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</si>
  <si>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</si>
  <si>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</si>
  <si>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</si>
  <si>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</si>
  <si>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</si>
  <si>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</si>
  <si>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</si>
  <si>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</si>
  <si>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</si>
  <si>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</si>
  <si>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</si>
  <si>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</si>
  <si>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</si>
  <si>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</si>
  <si>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</si>
  <si>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</si>
  <si>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</si>
  <si>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</si>
  <si>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</si>
  <si>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</si>
  <si>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</si>
  <si>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</si>
  <si>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</si>
  <si>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</si>
  <si>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</si>
  <si>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</si>
  <si>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</si>
  <si>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</si>
  <si>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</si>
  <si>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</si>
  <si>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</si>
  <si>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</si>
  <si>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</si>
  <si>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</si>
  <si>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</si>
  <si>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</si>
  <si>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</si>
  <si>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</si>
  <si>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</si>
  <si>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</si>
  <si>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</si>
  <si>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</si>
  <si>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</si>
  <si>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</si>
  <si>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</si>
  <si>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</si>
  <si>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</si>
  <si>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</si>
  <si>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</si>
  <si>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</si>
  <si>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</si>
  <si>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</si>
  <si>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</si>
  <si>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</si>
  <si>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</si>
  <si>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</si>
  <si>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</si>
  <si>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</si>
  <si>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</si>
  <si>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</si>
  <si>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</si>
  <si>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</si>
  <si>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</si>
  <si>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</si>
  <si>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</si>
  <si>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</si>
  <si>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</si>
  <si>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</si>
  <si>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</si>
  <si>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</si>
  <si>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</si>
  <si>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</si>
  <si>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</si>
  <si>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</si>
  <si>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</si>
  <si>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</si>
  <si>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</si>
  <si>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</si>
  <si>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</si>
  <si>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</si>
  <si>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</si>
  <si>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</si>
  <si>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</si>
  <si>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</si>
  <si>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</si>
  <si>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</si>
  <si>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</si>
  <si>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</si>
  <si>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</si>
  <si>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</si>
  <si>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</si>
  <si>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</si>
  <si>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</si>
  <si>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</si>
  <si>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</si>
  <si>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</si>
  <si>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</si>
  <si>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</si>
  <si>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</si>
  <si>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</si>
  <si>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</si>
  <si>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</si>
  <si>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</si>
  <si>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</si>
  <si>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</si>
  <si>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</si>
  <si>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</si>
  <si>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</si>
  <si>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</si>
  <si>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</si>
  <si>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</si>
  <si>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</si>
  <si>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</si>
  <si>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</si>
  <si>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</si>
  <si>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</si>
  <si>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</si>
  <si>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</si>
  <si>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</si>
  <si>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</si>
  <si>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</si>
  <si>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</si>
  <si>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</si>
  <si>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</si>
  <si>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</si>
  <si>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</si>
  <si>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</si>
  <si>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</si>
  <si>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</si>
  <si>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</si>
  <si>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</si>
  <si>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</si>
  <si>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</si>
  <si>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</si>
  <si>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</si>
  <si>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</si>
  <si>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</si>
  <si>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</si>
  <si>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</si>
  <si>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</si>
  <si>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</si>
  <si>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</si>
  <si>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</si>
  <si>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</si>
  <si>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</si>
  <si>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</si>
  <si>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</si>
  <si>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</si>
  <si>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</si>
  <si>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</si>
  <si>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</si>
  <si>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</si>
  <si>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</si>
  <si>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</si>
  <si>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</si>
  <si>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t>Миронова Ю.М.</t>
  </si>
  <si>
    <r>
      <t xml:space="preserve">Фактическое исполнение 
на 01.11.2014
</t>
    </r>
    <r>
      <rPr>
        <sz val="12"/>
        <rFont val="Times New Roman"/>
        <family val="1"/>
      </rPr>
      <t>(текущего месяца)</t>
    </r>
  </si>
  <si>
    <r>
      <t xml:space="preserve">Кассовый план на ноябрь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</si>
</sst>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B10">
      <pane xSplit="5550" ySplit="1380" topLeftCell="E9" activePane="bottomRight" state="split"/>
      <selection pane="topLeft" activeCell="G12" sqref="G12"/>
      <selection pane="topRight" activeCell="E10" sqref="E10"/>
      <selection pane="bottomLeft" activeCell="B12" sqref="B12"/>
      <selection pane="bottomRight" activeCell="H17" sqref="H17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176</v>
      </c>
      <c r="E9" s="74" t="s">
        <v>175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177</v>
      </c>
      <c r="F10" s="75" t="s">
        <v>179</v>
      </c>
      <c r="G10" s="75" t="s">
        <v>180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6712.491</v>
      </c>
      <c r="E13" s="11">
        <f>E15+E16+E24+E25+E26+E27</f>
        <v>10790.4</v>
      </c>
      <c r="F13" s="11">
        <f>F15+F16+F24+F25+F26+F27</f>
        <v>8063.8</v>
      </c>
      <c r="G13" s="11">
        <f>G15+G16+G24+G25+G26+G27</f>
        <v>2254.5</v>
      </c>
      <c r="H13" s="11">
        <f>H15+H16+H24+H25+H26+H27</f>
        <v>2254.5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8208.6</v>
      </c>
      <c r="F15" s="18">
        <v>5489</v>
      </c>
      <c r="G15" s="18">
        <v>1274.5</v>
      </c>
      <c r="H15" s="18">
        <v>1274.5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1650.2</v>
      </c>
      <c r="G16" s="20">
        <f>G18+G21</f>
        <v>60</v>
      </c>
      <c r="H16" s="20">
        <f>H18+H21</f>
        <v>60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1650.2</v>
      </c>
      <c r="G18" s="20">
        <f>G19+G20</f>
        <v>60</v>
      </c>
      <c r="H18" s="20">
        <f>H19+H20</f>
        <v>60</v>
      </c>
    </row>
    <row r="19" spans="1:8" ht="16.5" customHeight="1">
      <c r="A19" s="83"/>
      <c r="B19" s="30" t="s">
        <v>90</v>
      </c>
      <c r="C19" s="55"/>
      <c r="D19" s="18">
        <v>1209.8</v>
      </c>
      <c r="E19" s="18">
        <v>1768.1</v>
      </c>
      <c r="F19" s="18">
        <v>1650.2</v>
      </c>
      <c r="G19" s="18">
        <v>60</v>
      </c>
      <c r="H19" s="18">
        <v>60</v>
      </c>
    </row>
    <row r="20" spans="1:8" ht="18" customHeight="1">
      <c r="A20" s="83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924.6</v>
      </c>
      <c r="G24" s="18">
        <v>920</v>
      </c>
      <c r="H24" s="18">
        <v>920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446.3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6345.141</v>
      </c>
      <c r="E28" s="24">
        <f>E30+E53+E62+E71</f>
        <v>10790.4</v>
      </c>
      <c r="F28" s="24">
        <f>F30+F53+F62+F71</f>
        <v>6612.1</v>
      </c>
      <c r="G28" s="24">
        <f>G30+G53+G62+G71</f>
        <v>736.4000000000001</v>
      </c>
      <c r="H28" s="24">
        <f>H30+H53+H62+H71</f>
        <v>736.4000000000001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6668.099999999999</v>
      </c>
      <c r="F30" s="28">
        <f>F32+F38+F40+F42+F44+F46+F48+F50+F52</f>
        <v>5220.2</v>
      </c>
      <c r="G30" s="28">
        <f>G32+G38+G40+G42+G44+G46+G48+G50+G52</f>
        <v>484.6</v>
      </c>
      <c r="H30" s="28">
        <f>H32+H38+H40+H42+H44+H46+H48+H50+H52</f>
        <v>484.6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5802.7</v>
      </c>
      <c r="F32" s="18">
        <f>F34+F35+F37</f>
        <v>4477.2</v>
      </c>
      <c r="G32" s="18">
        <f>G34+G35+G37</f>
        <v>430.3</v>
      </c>
      <c r="H32" s="18">
        <f>H34+H35+H37</f>
        <v>430.3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3098.6</v>
      </c>
      <c r="F34" s="18">
        <v>2639.6</v>
      </c>
      <c r="G34" s="18">
        <v>264</v>
      </c>
      <c r="H34" s="18">
        <v>264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2257.8</v>
      </c>
      <c r="F35" s="18">
        <v>1663.4</v>
      </c>
      <c r="G35" s="18">
        <v>166.3</v>
      </c>
      <c r="H35" s="18">
        <v>166.3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173</v>
      </c>
      <c r="B37" s="72" t="s">
        <v>172</v>
      </c>
      <c r="C37" s="62"/>
      <c r="D37" s="18">
        <v>0</v>
      </c>
      <c r="E37" s="18">
        <v>446.3</v>
      </c>
      <c r="F37" s="18">
        <v>174.2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691.2</v>
      </c>
      <c r="F38" s="18">
        <v>606</v>
      </c>
      <c r="G38" s="18">
        <v>42.6</v>
      </c>
      <c r="H38" s="18">
        <v>42.6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244.7</v>
      </c>
      <c r="F39" s="18">
        <v>213.4</v>
      </c>
      <c r="G39" s="18">
        <v>15.6</v>
      </c>
      <c r="H39" s="18">
        <v>15.6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54.7</v>
      </c>
      <c r="G40" s="18">
        <v>5.5</v>
      </c>
      <c r="H40" s="18">
        <v>5.5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40.6</v>
      </c>
      <c r="G41" s="18">
        <v>4.1</v>
      </c>
      <c r="H41" s="18">
        <v>4.1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82.3</v>
      </c>
      <c r="G48" s="18">
        <v>6.2</v>
      </c>
      <c r="H48" s="18">
        <v>6.2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15.3</v>
      </c>
      <c r="F53" s="28">
        <f>F54+F56+F58+F60</f>
        <v>15.3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15.3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1689.1</v>
      </c>
      <c r="F62" s="28">
        <f>F63+F65+F67+F69</f>
        <v>31.2</v>
      </c>
      <c r="G62" s="28">
        <f>G63+G65+G67+G69</f>
        <v>15</v>
      </c>
      <c r="H62" s="28">
        <f>H63+H65+H67+H69</f>
        <v>15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89.1</v>
      </c>
      <c r="F65" s="18">
        <v>21.2</v>
      </c>
      <c r="G65" s="18">
        <v>15</v>
      </c>
      <c r="H65" s="18">
        <v>15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3.1</v>
      </c>
      <c r="G66" s="18">
        <v>15</v>
      </c>
      <c r="H66" s="18">
        <v>15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1600</v>
      </c>
      <c r="F69" s="18">
        <v>10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2417.8999999999996</v>
      </c>
      <c r="F71" s="28">
        <f>F74+F76+F77+F82+F87+F88</f>
        <v>1345.4</v>
      </c>
      <c r="G71" s="28">
        <f>SUM(G72+G74+G76+G77+G79+G82)+SUM(G84:G88)</f>
        <v>236.8</v>
      </c>
      <c r="H71" s="28">
        <f>SUM(H72+H74+H76+H77+H79+H82)+SUM(H84:H88)</f>
        <v>236.8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783.8</v>
      </c>
      <c r="F74" s="18">
        <v>411.7</v>
      </c>
      <c r="G74" s="18">
        <v>85</v>
      </c>
      <c r="H74" s="18">
        <v>85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265</v>
      </c>
      <c r="F76" s="18">
        <v>133.8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139.3</v>
      </c>
      <c r="F77" s="18">
        <v>93.3</v>
      </c>
      <c r="G77" s="18">
        <v>0</v>
      </c>
      <c r="H77" s="18">
        <v>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12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191.2</v>
      </c>
      <c r="F82" s="18">
        <v>188.7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13.5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988.3999999999999</v>
      </c>
      <c r="F88" s="26">
        <f>F91+F92+F94+F95+F97+F98+F89</f>
        <v>504.40000000000003</v>
      </c>
      <c r="G88" s="26">
        <f>G91+G92+G94+G95+G97+G98</f>
        <v>151.8</v>
      </c>
      <c r="H88" s="26">
        <f>H89+H90+H91+H92+H93+H94+H95+H96+H97+H98</f>
        <v>151.8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273.1</v>
      </c>
      <c r="F91" s="18">
        <v>156.7</v>
      </c>
      <c r="G91" s="18">
        <v>58.2</v>
      </c>
      <c r="H91" s="67">
        <v>58.2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393.4</v>
      </c>
      <c r="F92" s="18">
        <v>237.4</v>
      </c>
      <c r="G92" s="18">
        <v>52</v>
      </c>
      <c r="H92" s="67">
        <v>52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20</v>
      </c>
      <c r="F94" s="18">
        <v>10.6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8.2</v>
      </c>
      <c r="G95" s="18">
        <v>6.6</v>
      </c>
      <c r="H95" s="67">
        <v>6.6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61.9</v>
      </c>
      <c r="F97" s="18">
        <v>29.1</v>
      </c>
      <c r="G97" s="18">
        <v>10</v>
      </c>
      <c r="H97" s="67">
        <v>10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225.2</v>
      </c>
      <c r="F98" s="18">
        <v>62.4</v>
      </c>
      <c r="G98" s="18">
        <v>25</v>
      </c>
      <c r="H98" s="18">
        <v>25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275.3</v>
      </c>
      <c r="F99" s="18">
        <v>157.1</v>
      </c>
      <c r="G99" s="18">
        <v>35</v>
      </c>
      <c r="H99" s="67">
        <v>35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f>E35+E39+E41+E43+E45+E47+E49+E51+E55+E57+E59+E61+E64+E66+E68+E70+E73+E75+E78+E81+E83+E99+E37</f>
        <v>3366.9</v>
      </c>
      <c r="F100" s="18"/>
      <c r="G100" s="18"/>
      <c r="H100" s="18"/>
    </row>
    <row r="101" spans="1:8" s="46" customFormat="1" ht="16.5" customHeight="1">
      <c r="A101" s="77" t="s">
        <v>86</v>
      </c>
      <c r="B101" s="78"/>
      <c r="C101" s="58"/>
      <c r="D101" s="24">
        <f>D13-D28</f>
        <v>367.35000000000036</v>
      </c>
      <c r="E101" s="24">
        <f>E13-E28</f>
        <v>0</v>
      </c>
      <c r="F101" s="24">
        <f>F13-F28</f>
        <v>1451.6999999999998</v>
      </c>
      <c r="G101" s="24">
        <f>G13-G28</f>
        <v>1518.1</v>
      </c>
      <c r="H101" s="24">
        <f>H13-H28</f>
        <v>1518.1</v>
      </c>
    </row>
    <row r="102" ht="16.5" customHeight="1"/>
    <row r="103" spans="2:5" ht="15.75">
      <c r="B103" s="1" t="s">
        <v>26</v>
      </c>
      <c r="D103" s="8" t="s">
        <v>87</v>
      </c>
      <c r="E103" s="8" t="s">
        <v>174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178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2014-11-07T05:23:54Z</cp:lastPrinted>
  <dcterms:created xsi:type="dcterms:W3CDTF">2010-03-03T05:58:00Z</dcterms:created>
  <dcterms:modified xsi:type="dcterms:W3CDTF">2014-11-07T05:29:13Z</dcterms:modified>
  <cp:category/>
  <cp:version/>
  <cp:contentType/>
  <cp:contentStatus/>
</cp:coreProperties>
</file>