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'стр.1'!$A$1:$DF$47</definedName>
    <definedName name="_xlnm.Print_Area" localSheetId="1">'стр.2'!$A$1:$DF$110</definedName>
    <definedName name="_xlnm.Print_Area" localSheetId="2">'стр.3'!$A$1:$DF$44</definedName>
  </definedNames>
  <calcPr fullCalcOnLoad="1"/>
</workbook>
</file>

<file path=xl/sharedStrings.xml><?xml version="1.0" encoding="utf-8"?>
<sst xmlns="http://schemas.openxmlformats.org/spreadsheetml/2006/main" count="296" uniqueCount="226">
  <si>
    <t>Наименование показателя</t>
  </si>
  <si>
    <t>Код стро-ки</t>
  </si>
  <si>
    <t>Исполнено</t>
  </si>
  <si>
    <t>Неисполненные назначения</t>
  </si>
  <si>
    <t>в том числе:</t>
  </si>
  <si>
    <t>010</t>
  </si>
  <si>
    <t>х</t>
  </si>
  <si>
    <t>КОДЫ</t>
  </si>
  <si>
    <t>Дата</t>
  </si>
  <si>
    <t>по ОКПО</t>
  </si>
  <si>
    <t>по ОКАТО</t>
  </si>
  <si>
    <t>383</t>
  </si>
  <si>
    <t>Наименование публично-правового образования</t>
  </si>
  <si>
    <t xml:space="preserve">на 1 </t>
  </si>
  <si>
    <t xml:space="preserve"> г.</t>
  </si>
  <si>
    <t>200</t>
  </si>
  <si>
    <t>450</t>
  </si>
  <si>
    <t>из них:</t>
  </si>
  <si>
    <t>520</t>
  </si>
  <si>
    <t>620</t>
  </si>
  <si>
    <t>Изменение остатков средств</t>
  </si>
  <si>
    <t>увеличение остатков средств</t>
  </si>
  <si>
    <t>700</t>
  </si>
  <si>
    <t>710</t>
  </si>
  <si>
    <t>720</t>
  </si>
  <si>
    <t>Руководитель</t>
  </si>
  <si>
    <t>(подпись)</t>
  </si>
  <si>
    <t>(расшифровка подписи)</t>
  </si>
  <si>
    <t>"</t>
  </si>
  <si>
    <t>Руководитель финансово-</t>
  </si>
  <si>
    <t>экономической службы</t>
  </si>
  <si>
    <t>ОТЧЕТ ОБ ИСПОЛНЕНИИ БЮДЖЕТА</t>
  </si>
  <si>
    <t>0503117</t>
  </si>
  <si>
    <t>1. Доходы бюджета</t>
  </si>
  <si>
    <t>Доходы бюджета - всего</t>
  </si>
  <si>
    <t>Форма 0503117 с. 2</t>
  </si>
  <si>
    <t xml:space="preserve"> 2. Расходы бюджета</t>
  </si>
  <si>
    <t>Расходы бюджета - всего</t>
  </si>
  <si>
    <t>Форма 0503117 с. 3</t>
  </si>
  <si>
    <t>500</t>
  </si>
  <si>
    <t>Главный бухгалтер</t>
  </si>
  <si>
    <t>Результат исполнения бюджета (дефицит/профицит)</t>
  </si>
  <si>
    <t>Периодичность: месячная</t>
  </si>
  <si>
    <t xml:space="preserve">Единица измерения: руб. </t>
  </si>
  <si>
    <t>Утвержденные бюджетные 
назначения</t>
  </si>
  <si>
    <t>Утвержденные 
бюджетные 
назначения</t>
  </si>
  <si>
    <t>уменьшение остатков средств</t>
  </si>
  <si>
    <t>Глава по БК</t>
  </si>
  <si>
    <t>Наименование</t>
  </si>
  <si>
    <t>финансового органа</t>
  </si>
  <si>
    <t>Код дохода
по бюджетной классификации</t>
  </si>
  <si>
    <t>Код расхода
по бюджетной классификации</t>
  </si>
  <si>
    <t>Код источника финансирования
дефицита бюджета
по бюджетной классификации</t>
  </si>
  <si>
    <t xml:space="preserve">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</si>
  <si>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</si>
  <si>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</si>
  <si>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</si>
  <si>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Х</t>
  </si>
  <si>
    <t>Форма по ОКУД</t>
  </si>
  <si>
    <t>04226764</t>
  </si>
  <si>
    <t>951</t>
  </si>
  <si>
    <t>60248836000</t>
  </si>
  <si>
    <t>Администрация Кутейниковского сельского поселения</t>
  </si>
  <si>
    <t>Налоговые и неналоговые доходы</t>
  </si>
  <si>
    <t>Налог на доходы физических лиц</t>
  </si>
  <si>
    <t>951 1 00 00000 00 0000 000</t>
  </si>
  <si>
    <t>951 1 01 02000 01 0000 110</t>
  </si>
  <si>
    <t>Налог ,взимаемый с налогоплательщиков,выбравших в качестве налогооблажения доходы</t>
  </si>
  <si>
    <t>951 1 05 01010 01 0000 110</t>
  </si>
  <si>
    <t>Единый сельскохозяйственный налог</t>
  </si>
  <si>
    <t>951 1 05 03000 01 0000 110</t>
  </si>
  <si>
    <t>Налог на имущество физических лиц,взимаемых по ставкам,применяемым к объектам налогооблажения,расположенным в границах поселений</t>
  </si>
  <si>
    <t xml:space="preserve">951  1 06 01030 10 0000 110 </t>
  </si>
  <si>
    <t>951 1 06 04011 02 0000 110</t>
  </si>
  <si>
    <t>Транспортный налог с организаций</t>
  </si>
  <si>
    <t>Транспортный налог с физических лиц</t>
  </si>
  <si>
    <t>951 1 06 04012 02 0000 110</t>
  </si>
  <si>
    <t>Земельный налог,взимаемый по ставкам,установленным в соответствии с подпунктом 1 п.1 ст.394 НК РФ и применяемым к объектам налогооблажения,расположенным в границах поселений</t>
  </si>
  <si>
    <t>951 1 06 06013 10 0000 110</t>
  </si>
  <si>
    <t>Земельный налог,взимаемый по ставкам,установленным в соответствии с подпунктом 2 п.1 ст.394 НК РФ и применяемым к объектам налогооблажения,расположенным в границах поселений</t>
  </si>
  <si>
    <t>951 1 06 06023 10 0000 110</t>
  </si>
  <si>
    <t>Гос.пошлина за совершение нотариальных действий должностными лицами органов самоуправления</t>
  </si>
  <si>
    <t>951 1 08 04020 01 0000 110</t>
  </si>
  <si>
    <t>Земельный налог (по обязательствам,возникшим до 1 января 2006года)мобилизуемых на территориях поселений</t>
  </si>
  <si>
    <t>951 1 09  04050 10 0000 110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</si>
  <si>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</si>
  <si>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951 1 11 05010 10 0000 120</t>
  </si>
  <si>
    <t>Доходы от продажи земельный участков,государственная собственность на которые разграничена и которые расположенные в границах поселений</t>
  </si>
  <si>
    <t>Безвозмездные поступление</t>
  </si>
  <si>
    <t>951 2 00 00000 00 0000 000</t>
  </si>
  <si>
    <t>Дотации бюджетам поселений на выравнивание бюджетной обеспеченности</t>
  </si>
  <si>
    <t>951 2 02 01001 10 0000 151</t>
  </si>
  <si>
    <t>Субвенции бюджетам поселений на осуществление первичного воинского учета на теериториях, где отсутствуют военные комиссариаты</t>
  </si>
  <si>
    <t>951 2 02 03015 10 0000 151</t>
  </si>
  <si>
    <t>Межбюджетные трансферты,передаваемые бюджетам поселений для компенсации дополнительных расходов,возникших в результате решений,принятых органами власти другого уровня</t>
  </si>
  <si>
    <t>951 2 02 04012 10 0000 151</t>
  </si>
  <si>
    <t>Прочие межбюджетные трансферты,передаваемые бюджетам поселений</t>
  </si>
  <si>
    <t>951 2 02 04999 10 0000 151</t>
  </si>
  <si>
    <t>Функционирование высшего должностного лица субъекта РФ и муниципального образования</t>
  </si>
  <si>
    <t>Заработная плата</t>
  </si>
  <si>
    <t>Прочие выплаты</t>
  </si>
  <si>
    <t>Начисления на выплаты по оплате труда</t>
  </si>
  <si>
    <t>Функционирование законодательных(представительных)органов гос.власти и представительных органов муниципальных образований</t>
  </si>
  <si>
    <t>Прочие работы,услуги</t>
  </si>
  <si>
    <t>Функционирование Правительства РФ, высших исполнительных органов гос.власти субъектов РФ,местных администраций</t>
  </si>
  <si>
    <t xml:space="preserve">951 0102 0000000 000 000 </t>
  </si>
  <si>
    <t>951 0103 000000 000 000</t>
  </si>
  <si>
    <t xml:space="preserve">951 0104 000000 000 000 </t>
  </si>
  <si>
    <t>Услуги связи</t>
  </si>
  <si>
    <t>Арендная плата за пользование имуществом</t>
  </si>
  <si>
    <t>Работы,услуги по содержании имущества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</si>
  <si>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</si>
  <si>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</si>
  <si>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</si>
  <si>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951 0203 000000 000 000 </t>
  </si>
  <si>
    <t>Мобилизационная и вневойсковая подговка</t>
  </si>
  <si>
    <t>Водное хозяйство</t>
  </si>
  <si>
    <t>951 0406 000000 000 000</t>
  </si>
  <si>
    <t>Обеспечение проведения выборов и референдумов</t>
  </si>
  <si>
    <t>951 0107 000000 000 000</t>
  </si>
  <si>
    <t>951 0107 0200002 500 290</t>
  </si>
  <si>
    <t>951 0503 5210320 001 225</t>
  </si>
  <si>
    <t>Коммунальные услуги</t>
  </si>
  <si>
    <t>951 0503 6000200 500 226</t>
  </si>
  <si>
    <t>Благоустройство дороги. Прочие работы,услуги</t>
  </si>
  <si>
    <t>Культура</t>
  </si>
  <si>
    <t>Физическая культура и спорт</t>
  </si>
  <si>
    <t>Перечисление другим бюджетам бюджетной системы РФ</t>
  </si>
  <si>
    <t>Лихачевская Н.Н.</t>
  </si>
  <si>
    <t>Долотова С.Н.</t>
  </si>
  <si>
    <t>951 0412 1001100 003 226</t>
  </si>
  <si>
    <t>Жилищно-коммунальное хозяйство</t>
  </si>
  <si>
    <t xml:space="preserve">951 0502 0000000 000 000 </t>
  </si>
  <si>
    <t>Увеличение стоимости основных средств ФС</t>
  </si>
  <si>
    <t>951 0502 5221500 003 225</t>
  </si>
  <si>
    <t>951 0502 5221580 003 225</t>
  </si>
  <si>
    <t>Субвенции бюджетам поселений на выполнение передаваемых полномочий субъектов РФ</t>
  </si>
  <si>
    <t>951 2 02 03024 10 0000 151</t>
  </si>
  <si>
    <t>951 0104 0020400 997 224</t>
  </si>
  <si>
    <t>Другие общегосударственные вопросы</t>
  </si>
  <si>
    <t>951 0113 0000000 000 000</t>
  </si>
  <si>
    <t>Защита населения территории от ЧС природного и техногенного характера</t>
  </si>
  <si>
    <t>951 0309 0000000 000 000</t>
  </si>
  <si>
    <t>Общеэкономические вопросы</t>
  </si>
  <si>
    <t>951 0401 0000000 000 000</t>
  </si>
  <si>
    <t>951 0401 5100200 997 225</t>
  </si>
  <si>
    <t xml:space="preserve">951 1102 000000 000 000 </t>
  </si>
  <si>
    <t>,</t>
  </si>
  <si>
    <t>952 0309 7951200 976 310</t>
  </si>
  <si>
    <t>951 1 05 01020 01 0000 110</t>
  </si>
  <si>
    <t>Налог,взимаемый с налогоплательщиков,выбравших в качестве объекта налогооблажения доходы,уменьшенные на величину расходов</t>
  </si>
  <si>
    <t xml:space="preserve">       </t>
  </si>
  <si>
    <t>12</t>
  </si>
  <si>
    <t>951 0102 0020300 121 211</t>
  </si>
  <si>
    <t>951 0102 0020300 121 213</t>
  </si>
  <si>
    <t>951 0102 0020300 122 212</t>
  </si>
  <si>
    <t>951 0102 0020300 122  213</t>
  </si>
  <si>
    <t>951 0103 0021200 244 226</t>
  </si>
  <si>
    <t>951 0104 0020400 121 211</t>
  </si>
  <si>
    <t>951 0104 0020400 121 213</t>
  </si>
  <si>
    <t>951 0104 0020400 122 212</t>
  </si>
  <si>
    <t>951 0104 0020400 122 213</t>
  </si>
  <si>
    <t>951 0104 0020400 242 221</t>
  </si>
  <si>
    <t>952 0104 0020400 244  223</t>
  </si>
  <si>
    <t>951 0104 0020400 244 225</t>
  </si>
  <si>
    <t>951 0104 0020400 244 226</t>
  </si>
  <si>
    <t>951 0104 0020400 244 290</t>
  </si>
  <si>
    <t>951 0104 0020400 244 310</t>
  </si>
  <si>
    <t>951 0104 0020400 244 340</t>
  </si>
  <si>
    <t>951 0104 5210215 244 340</t>
  </si>
  <si>
    <t>951 0104 7950400 244 226</t>
  </si>
  <si>
    <t>Прочие расходы (земельный налог)</t>
  </si>
  <si>
    <t>951 0113 0920300 244 290</t>
  </si>
  <si>
    <t>951 0113 0920300 851 290</t>
  </si>
  <si>
    <t>Прочие расходы(транспортный,загрязнение)</t>
  </si>
  <si>
    <t>951 0203 0013600 121 211</t>
  </si>
  <si>
    <t>951 0203 0013600 121 213</t>
  </si>
  <si>
    <t>951 0203 0013600 244 226</t>
  </si>
  <si>
    <t>951 0203 0013600 244 340</t>
  </si>
  <si>
    <t>951 0309 7951200 540 251</t>
  </si>
  <si>
    <t>951 0406 2800200 244 290</t>
  </si>
  <si>
    <t>Дорожное хозяйство</t>
  </si>
  <si>
    <t>951 0409 0000000 000 000</t>
  </si>
  <si>
    <t>951 0409 7955000 244 226</t>
  </si>
  <si>
    <t>951 0502 000000 000 000</t>
  </si>
  <si>
    <t>Благоустройство</t>
  </si>
  <si>
    <t>951 0503 000000 000 000</t>
  </si>
  <si>
    <t>Работы,услуги по содержании имущества(дети)</t>
  </si>
  <si>
    <t>951 0503 7954800 244 225</t>
  </si>
  <si>
    <t>951 0503  7955100 244  223</t>
  </si>
  <si>
    <t>951 0503 7955100 244 225</t>
  </si>
  <si>
    <t>951 0503 7955200 244 225</t>
  </si>
  <si>
    <t>Работы,услуги по содержании имущества(лампы)</t>
  </si>
  <si>
    <t>Безвозмездные перечисления государственным и муниципальным организациям</t>
  </si>
  <si>
    <t>951 0801 7954700 611 241</t>
  </si>
  <si>
    <t>951 0801 7954700 612 241</t>
  </si>
  <si>
    <t>951 1102 5129700 244 290</t>
  </si>
  <si>
    <t>951 1102 5129700 244 340</t>
  </si>
  <si>
    <t>Средства массовой информации</t>
  </si>
  <si>
    <t>951 1202 000000 000 000</t>
  </si>
  <si>
    <t>951 1202 4508500 244 226</t>
  </si>
  <si>
    <t>работы,услуги по содержанию имущества</t>
  </si>
  <si>
    <t>951 0502 5221500 243 225</t>
  </si>
  <si>
    <t>951 1 14 06013 10 0000 430</t>
  </si>
  <si>
    <t>Невыясненные поступления.зачисляемые в бюджет поселения</t>
  </si>
  <si>
    <t>951 1 17 01050 10 0000 151</t>
  </si>
  <si>
    <t>951 0409 5222700 243 225</t>
  </si>
  <si>
    <t>951 0409 7955000 244 225</t>
  </si>
  <si>
    <t>951 0107 0200600 244 290</t>
  </si>
  <si>
    <t>Туроверов В.В.</t>
  </si>
  <si>
    <t>951 0113 0920300 852 290</t>
  </si>
  <si>
    <t>951 0113 7954300 244 226</t>
  </si>
  <si>
    <t>951 0113 7954400 244 226</t>
  </si>
  <si>
    <t>951 0113 7954900 244 225</t>
  </si>
  <si>
    <t>951 0113 7954900 244 226</t>
  </si>
  <si>
    <t>951 0113 0926600 244 290</t>
  </si>
  <si>
    <t>956 0113 7954500 244 290</t>
  </si>
  <si>
    <t>952 0503 7955100 244 340</t>
  </si>
  <si>
    <t>951 0111 0700500 870 290</t>
  </si>
  <si>
    <t xml:space="preserve">951 0502 000000 000 000 </t>
  </si>
  <si>
    <t>951 0107 0000000 244 000</t>
  </si>
  <si>
    <t>951 0111 0000000 870 000</t>
  </si>
  <si>
    <t>951 0801 000000 000 000</t>
  </si>
  <si>
    <t>01.05.2012</t>
  </si>
  <si>
    <t>июня</t>
  </si>
  <si>
    <t>952 0503 7955100 540 251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</si>
</sst>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 Cyr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5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49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0" xfId="0" applyFont="1" applyAlignment="1">
      <alignment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0" borderId="16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6" xfId="0" applyFont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0" xfId="0" applyFont="1" applyAlignment="1">
      <alignment/>
    </xf>
    <xf numFmtId="0" fontId="4" fillId="0" borderId="8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left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49" fontId="2" fillId="0" borderId="30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top"/>
    </xf>
    <xf numFmtId="0" fontId="2" fillId="0" borderId="2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7" fillId="0" borderId="2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7" fillId="0" borderId="6" xfId="0" applyFont="1" applyBorder="1" applyAlignment="1">
      <alignment/>
    </xf>
    <xf numFmtId="0" fontId="7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left"/>
    </xf>
    <xf numFmtId="49" fontId="2" fillId="0" borderId="40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7" fillId="0" borderId="35" xfId="0" applyFont="1" applyBorder="1" applyAlignment="1">
      <alignment wrapText="1"/>
    </xf>
    <xf numFmtId="0" fontId="7" fillId="0" borderId="36" xfId="0" applyFont="1" applyBorder="1" applyAlignment="1">
      <alignment wrapText="1"/>
    </xf>
    <xf numFmtId="0" fontId="2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7" fillId="0" borderId="6" xfId="0" applyFont="1" applyBorder="1" applyAlignment="1">
      <alignment wrapText="1"/>
    </xf>
    <xf numFmtId="0" fontId="7" fillId="0" borderId="7" xfId="0" applyFont="1" applyBorder="1" applyAlignment="1">
      <alignment wrapText="1"/>
    </xf>
    <xf numFmtId="49" fontId="2" fillId="0" borderId="42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0" fontId="2" fillId="0" borderId="46" xfId="0" applyFont="1" applyBorder="1" applyAlignment="1">
      <alignment horizontal="left" wrapText="1"/>
    </xf>
    <xf numFmtId="0" fontId="2" fillId="0" borderId="47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5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49" fontId="2" fillId="0" borderId="49" xfId="0" applyNumberFormat="1" applyFont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49" fontId="2" fillId="0" borderId="51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52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/>
    </xf>
    <xf numFmtId="49" fontId="2" fillId="0" borderId="25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33" xfId="0" applyFont="1" applyBorder="1" applyAlignment="1">
      <alignment horizontal="left" vertical="center" wrapText="1" indent="2"/>
    </xf>
    <xf numFmtId="0" fontId="2" fillId="0" borderId="34" xfId="0" applyFont="1" applyBorder="1" applyAlignment="1">
      <alignment horizontal="left" vertical="center" wrapText="1" indent="2"/>
    </xf>
    <xf numFmtId="0" fontId="2" fillId="0" borderId="35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26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0" xfId="0" applyFont="1" applyBorder="1" applyAlignment="1">
      <alignment horizontal="left" vertical="center" wrapText="1" indent="2"/>
    </xf>
    <xf numFmtId="0" fontId="2" fillId="0" borderId="53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6" fillId="0" borderId="46" xfId="0" applyFont="1" applyBorder="1" applyAlignment="1">
      <alignment horizontal="center" vertical="top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F47"/>
  <sheetViews>
    <sheetView tabSelected="1" view="pageBreakPreview" zoomScaleSheetLayoutView="100" workbookViewId="0" topLeftCell="A24">
      <selection activeCell="BW35" sqref="BW35:CN35"/>
    </sheetView>
  </sheetViews>
  <sheetFormatPr defaultColWidth="9.00390625" defaultRowHeight="12.75"/>
  <cols>
    <col min="1" max="26" width="0.875" style="1" customWidth="1"/>
    <col min="27" max="27" width="5.25390625" style="1" customWidth="1"/>
    <col min="28" max="51" width="0.875" style="1" customWidth="1"/>
    <col min="52" max="52" width="5.125" style="1" customWidth="1"/>
    <col min="53" max="16384" width="0.875" style="1" customWidth="1"/>
  </cols>
  <sheetData>
    <row r="1" ht="3" customHeight="1"/>
    <row r="2" spans="20:110" ht="15" customHeight="1" thickBot="1">
      <c r="T2" s="92" t="s">
        <v>31</v>
      </c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O2" s="93" t="s">
        <v>7</v>
      </c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5"/>
    </row>
    <row r="3" spans="1:110" s="2" customFormat="1" ht="1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CM3" s="4" t="s">
        <v>58</v>
      </c>
      <c r="CO3" s="56" t="s">
        <v>32</v>
      </c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8"/>
    </row>
    <row r="4" spans="41:110" s="2" customFormat="1" ht="15" customHeight="1">
      <c r="AO4" s="4" t="s">
        <v>13</v>
      </c>
      <c r="AP4" s="59" t="s">
        <v>224</v>
      </c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47">
        <v>20</v>
      </c>
      <c r="BO4" s="47"/>
      <c r="BP4" s="47"/>
      <c r="BQ4" s="47"/>
      <c r="BR4" s="96" t="s">
        <v>152</v>
      </c>
      <c r="BS4" s="96"/>
      <c r="BT4" s="96"/>
      <c r="BU4" s="2" t="s">
        <v>14</v>
      </c>
      <c r="CM4" s="4" t="s">
        <v>8</v>
      </c>
      <c r="CO4" s="49" t="s">
        <v>223</v>
      </c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1"/>
    </row>
    <row r="5" spans="1:110" s="2" customFormat="1" ht="14.25" customHeight="1">
      <c r="A5" s="2" t="s">
        <v>48</v>
      </c>
      <c r="CM5" s="4" t="s">
        <v>9</v>
      </c>
      <c r="CO5" s="49" t="s">
        <v>59</v>
      </c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1"/>
    </row>
    <row r="6" spans="1:110" s="2" customFormat="1" ht="12.75" customHeight="1">
      <c r="A6" s="2" t="s">
        <v>49</v>
      </c>
      <c r="S6" s="91" t="s">
        <v>62</v>
      </c>
      <c r="T6" s="91"/>
      <c r="U6" s="91"/>
      <c r="V6" s="91"/>
      <c r="W6" s="91"/>
      <c r="X6" s="91"/>
      <c r="Y6" s="91"/>
      <c r="Z6" s="91"/>
      <c r="AA6" s="91"/>
      <c r="AB6" s="91"/>
      <c r="AC6" s="91"/>
      <c r="AD6" s="91"/>
      <c r="AE6" s="91"/>
      <c r="AF6" s="91"/>
      <c r="AG6" s="91"/>
      <c r="AH6" s="91"/>
      <c r="AI6" s="91"/>
      <c r="AJ6" s="91"/>
      <c r="AK6" s="91"/>
      <c r="AL6" s="91"/>
      <c r="AM6" s="91"/>
      <c r="AN6" s="91"/>
      <c r="AO6" s="91"/>
      <c r="AP6" s="91"/>
      <c r="AQ6" s="91"/>
      <c r="AR6" s="91"/>
      <c r="AS6" s="91"/>
      <c r="AT6" s="91"/>
      <c r="AU6" s="91"/>
      <c r="AV6" s="91"/>
      <c r="AW6" s="91"/>
      <c r="AX6" s="91"/>
      <c r="AY6" s="91"/>
      <c r="AZ6" s="91"/>
      <c r="BA6" s="91"/>
      <c r="BB6" s="91"/>
      <c r="BC6" s="91"/>
      <c r="BD6" s="91"/>
      <c r="BE6" s="91"/>
      <c r="BF6" s="91"/>
      <c r="BG6" s="91"/>
      <c r="BH6" s="91"/>
      <c r="BI6" s="91"/>
      <c r="BJ6" s="91"/>
      <c r="BK6" s="91"/>
      <c r="BL6" s="91"/>
      <c r="BM6" s="91"/>
      <c r="BN6" s="91"/>
      <c r="BO6" s="91"/>
      <c r="BP6" s="91"/>
      <c r="BQ6" s="91"/>
      <c r="BR6" s="91"/>
      <c r="BS6" s="91"/>
      <c r="BT6" s="91"/>
      <c r="BU6" s="91"/>
      <c r="BV6" s="91"/>
      <c r="BW6" s="91"/>
      <c r="BX6" s="91"/>
      <c r="BY6" s="91"/>
      <c r="BZ6" s="91"/>
      <c r="CA6" s="91"/>
      <c r="CM6" s="4" t="s">
        <v>47</v>
      </c>
      <c r="CO6" s="49" t="s">
        <v>60</v>
      </c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1"/>
    </row>
    <row r="7" spans="1:110" s="2" customFormat="1" ht="15" customHeight="1">
      <c r="A7" s="47" t="s">
        <v>12</v>
      </c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M7" s="4" t="s">
        <v>10</v>
      </c>
      <c r="CO7" s="49" t="s">
        <v>61</v>
      </c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1"/>
    </row>
    <row r="8" spans="1:110" s="2" customFormat="1" ht="15" customHeight="1">
      <c r="A8" s="2" t="s">
        <v>42</v>
      </c>
      <c r="CM8" s="4"/>
      <c r="CO8" s="49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1"/>
    </row>
    <row r="9" spans="1:110" s="2" customFormat="1" ht="15" customHeight="1" thickBot="1">
      <c r="A9" s="2" t="s">
        <v>43</v>
      </c>
      <c r="CO9" s="52" t="s">
        <v>11</v>
      </c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4"/>
    </row>
    <row r="10" spans="1:110" s="3" customFormat="1" ht="25.5" customHeight="1">
      <c r="A10" s="48" t="s">
        <v>33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</row>
    <row r="11" spans="1:110" ht="33" customHeight="1">
      <c r="A11" s="62" t="s">
        <v>0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 t="s">
        <v>1</v>
      </c>
      <c r="AD11" s="63"/>
      <c r="AE11" s="63"/>
      <c r="AF11" s="63"/>
      <c r="AG11" s="63"/>
      <c r="AH11" s="63"/>
      <c r="AI11" s="63" t="s">
        <v>50</v>
      </c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 t="s">
        <v>44</v>
      </c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 t="s">
        <v>2</v>
      </c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 t="s">
        <v>3</v>
      </c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70"/>
    </row>
    <row r="12" spans="1:110" s="17" customFormat="1" ht="12" customHeight="1" thickBot="1">
      <c r="A12" s="64">
        <v>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6">
        <v>2</v>
      </c>
      <c r="AD12" s="66"/>
      <c r="AE12" s="66"/>
      <c r="AF12" s="66"/>
      <c r="AG12" s="66"/>
      <c r="AH12" s="66"/>
      <c r="AI12" s="66">
        <v>3</v>
      </c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>
        <v>4</v>
      </c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>
        <v>5</v>
      </c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>
        <v>6</v>
      </c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71"/>
    </row>
    <row r="13" spans="1:110" ht="15" customHeight="1">
      <c r="A13" s="74" t="s">
        <v>34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80" t="s">
        <v>5</v>
      </c>
      <c r="AD13" s="69"/>
      <c r="AE13" s="69"/>
      <c r="AF13" s="69"/>
      <c r="AG13" s="69"/>
      <c r="AH13" s="69"/>
      <c r="AI13" s="69" t="s">
        <v>6</v>
      </c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78">
        <f>BC15+BC30</f>
        <v>14085196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78">
        <f>BW15+BW30</f>
        <v>2230233.81</v>
      </c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>
        <f>BC13-BW13</f>
        <v>11854962.19</v>
      </c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8"/>
      <c r="DE13" s="78"/>
      <c r="DF13" s="79"/>
    </row>
    <row r="14" spans="1:110" ht="15" customHeight="1">
      <c r="A14" s="76" t="s">
        <v>4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7"/>
      <c r="AC14" s="67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3"/>
    </row>
    <row r="15" spans="1:110" ht="15" customHeight="1">
      <c r="A15" s="81" t="s">
        <v>63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2"/>
      <c r="AC15" s="60"/>
      <c r="AD15" s="61"/>
      <c r="AE15" s="61"/>
      <c r="AF15" s="61"/>
      <c r="AG15" s="61"/>
      <c r="AH15" s="61"/>
      <c r="AI15" s="61" t="s">
        <v>65</v>
      </c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37">
        <f>BC16+BC17+BC20+BC21+BC22+BC23+BC24+BC25+BC26+BC27+BC28+BC19+BC18</f>
        <v>4959400</v>
      </c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>
        <f>BW16+BW17+BW19+BW20+BW21+BW22+BW23+BW24+BW25+BW26+BW27+BW28+BW18+BW29</f>
        <v>703103.8099999999</v>
      </c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>
        <f aca="true" t="shared" si="0" ref="CO15:CO28">BC15-BW15</f>
        <v>4256296.19</v>
      </c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8"/>
    </row>
    <row r="16" spans="1:110" ht="16.5" customHeight="1">
      <c r="A16" s="83" t="s">
        <v>64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 t="s">
        <v>66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33">
        <v>691900</v>
      </c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288095.6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42">
        <f t="shared" si="0"/>
        <v>403804.4</v>
      </c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4"/>
    </row>
    <row r="17" spans="1:110" ht="37.5" customHeight="1">
      <c r="A17" s="45" t="s">
        <v>67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68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33">
        <v>49100</v>
      </c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26712.88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42">
        <f t="shared" si="0"/>
        <v>22387.12</v>
      </c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4"/>
    </row>
    <row r="18" spans="1:110" ht="61.5" customHeight="1">
      <c r="A18" s="85" t="s">
        <v>150</v>
      </c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6"/>
      <c r="AC18" s="97"/>
      <c r="AD18" s="98"/>
      <c r="AE18" s="98"/>
      <c r="AF18" s="98"/>
      <c r="AG18" s="98"/>
      <c r="AH18" s="99"/>
      <c r="AI18" s="28" t="s">
        <v>149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42">
        <v>0</v>
      </c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  <c r="BR18" s="43"/>
      <c r="BS18" s="43"/>
      <c r="BT18" s="43"/>
      <c r="BU18" s="43"/>
      <c r="BV18" s="100"/>
      <c r="BW18" s="33">
        <v>0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42">
        <f>BC18-BW18</f>
        <v>0</v>
      </c>
      <c r="CP18" s="43"/>
      <c r="CQ18" s="43"/>
      <c r="CR18" s="43"/>
      <c r="CS18" s="43"/>
      <c r="CT18" s="43"/>
      <c r="CU18" s="43"/>
      <c r="CV18" s="43"/>
      <c r="CW18" s="43"/>
      <c r="CX18" s="43"/>
      <c r="CY18" s="43"/>
      <c r="CZ18" s="43"/>
      <c r="DA18" s="43"/>
      <c r="DB18" s="43"/>
      <c r="DC18" s="43"/>
      <c r="DD18" s="43"/>
      <c r="DE18" s="43"/>
      <c r="DF18" s="44"/>
    </row>
    <row r="19" spans="1:110" ht="16.5" customHeight="1">
      <c r="A19" s="83" t="s">
        <v>69</v>
      </c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 t="s">
        <v>70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33">
        <v>102200</v>
      </c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200668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42">
        <f t="shared" si="0"/>
        <v>-98468</v>
      </c>
      <c r="CP19" s="43"/>
      <c r="CQ19" s="43"/>
      <c r="CR19" s="43"/>
      <c r="CS19" s="43"/>
      <c r="CT19" s="43"/>
      <c r="CU19" s="43"/>
      <c r="CV19" s="43"/>
      <c r="CW19" s="43"/>
      <c r="CX19" s="43"/>
      <c r="CY19" s="43"/>
      <c r="CZ19" s="43"/>
      <c r="DA19" s="43"/>
      <c r="DB19" s="43"/>
      <c r="DC19" s="43"/>
      <c r="DD19" s="43"/>
      <c r="DE19" s="43"/>
      <c r="DF19" s="44"/>
    </row>
    <row r="20" spans="1:110" ht="55.5" customHeight="1">
      <c r="A20" s="45" t="s">
        <v>71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72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33">
        <v>161500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12.57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42">
        <f t="shared" si="0"/>
        <v>161487.43</v>
      </c>
      <c r="CP20" s="43"/>
      <c r="CQ20" s="43"/>
      <c r="CR20" s="43"/>
      <c r="CS20" s="43"/>
      <c r="CT20" s="43"/>
      <c r="CU20" s="43"/>
      <c r="CV20" s="43"/>
      <c r="CW20" s="43"/>
      <c r="CX20" s="43"/>
      <c r="CY20" s="43"/>
      <c r="CZ20" s="43"/>
      <c r="DA20" s="43"/>
      <c r="DB20" s="43"/>
      <c r="DC20" s="43"/>
      <c r="DD20" s="43"/>
      <c r="DE20" s="43"/>
      <c r="DF20" s="44"/>
    </row>
    <row r="21" spans="1:110" ht="16.5" customHeight="1">
      <c r="A21" s="45" t="s">
        <v>74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73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33">
        <v>0</v>
      </c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>
        <v>0</v>
      </c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42">
        <f t="shared" si="0"/>
        <v>0</v>
      </c>
      <c r="CP21" s="43"/>
      <c r="CQ21" s="43"/>
      <c r="CR21" s="43"/>
      <c r="CS21" s="43"/>
      <c r="CT21" s="43"/>
      <c r="CU21" s="43"/>
      <c r="CV21" s="43"/>
      <c r="CW21" s="43"/>
      <c r="CX21" s="43"/>
      <c r="CY21" s="43"/>
      <c r="CZ21" s="43"/>
      <c r="DA21" s="43"/>
      <c r="DB21" s="43"/>
      <c r="DC21" s="43"/>
      <c r="DD21" s="43"/>
      <c r="DE21" s="43"/>
      <c r="DF21" s="44"/>
    </row>
    <row r="22" spans="1:110" ht="22.5" customHeight="1">
      <c r="A22" s="45" t="s">
        <v>75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76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33">
        <v>0</v>
      </c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0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42">
        <f t="shared" si="0"/>
        <v>0</v>
      </c>
      <c r="CP22" s="43"/>
      <c r="CQ22" s="43"/>
      <c r="CR22" s="43"/>
      <c r="CS22" s="43"/>
      <c r="CT22" s="43"/>
      <c r="CU22" s="43"/>
      <c r="CV22" s="43"/>
      <c r="CW22" s="43"/>
      <c r="CX22" s="43"/>
      <c r="CY22" s="43"/>
      <c r="CZ22" s="43"/>
      <c r="DA22" s="43"/>
      <c r="DB22" s="43"/>
      <c r="DC22" s="43"/>
      <c r="DD22" s="43"/>
      <c r="DE22" s="43"/>
      <c r="DF22" s="44"/>
    </row>
    <row r="23" spans="1:110" ht="78" customHeight="1">
      <c r="A23" s="45" t="s">
        <v>77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78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33">
        <v>3404900</v>
      </c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78105.19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42">
        <f t="shared" si="0"/>
        <v>3326794.81</v>
      </c>
      <c r="CP23" s="43"/>
      <c r="CQ23" s="43"/>
      <c r="CR23" s="43"/>
      <c r="CS23" s="43"/>
      <c r="CT23" s="43"/>
      <c r="CU23" s="43"/>
      <c r="CV23" s="43"/>
      <c r="CW23" s="43"/>
      <c r="CX23" s="43"/>
      <c r="CY23" s="43"/>
      <c r="CZ23" s="43"/>
      <c r="DA23" s="43"/>
      <c r="DB23" s="43"/>
      <c r="DC23" s="43"/>
      <c r="DD23" s="43"/>
      <c r="DE23" s="43"/>
      <c r="DF23" s="44"/>
    </row>
    <row r="24" spans="1:110" ht="88.5" customHeight="1">
      <c r="A24" s="45" t="s">
        <v>79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80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33">
        <v>79300</v>
      </c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>
        <v>51149.33</v>
      </c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42">
        <f t="shared" si="0"/>
        <v>28150.67</v>
      </c>
      <c r="CP24" s="43"/>
      <c r="CQ24" s="43"/>
      <c r="CR24" s="43"/>
      <c r="CS24" s="43"/>
      <c r="CT24" s="43"/>
      <c r="CU24" s="43"/>
      <c r="CV24" s="43"/>
      <c r="CW24" s="43"/>
      <c r="CX24" s="43"/>
      <c r="CY24" s="43"/>
      <c r="CZ24" s="43"/>
      <c r="DA24" s="43"/>
      <c r="DB24" s="43"/>
      <c r="DC24" s="43"/>
      <c r="DD24" s="43"/>
      <c r="DE24" s="43"/>
      <c r="DF24" s="44"/>
    </row>
    <row r="25" spans="1:110" ht="47.25" customHeight="1">
      <c r="A25" s="45" t="s">
        <v>81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82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33">
        <v>5400</v>
      </c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4260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42">
        <f t="shared" si="0"/>
        <v>1140</v>
      </c>
      <c r="CP25" s="43"/>
      <c r="CQ25" s="43"/>
      <c r="CR25" s="43"/>
      <c r="CS25" s="43"/>
      <c r="CT25" s="43"/>
      <c r="CU25" s="43"/>
      <c r="CV25" s="43"/>
      <c r="CW25" s="43"/>
      <c r="CX25" s="43"/>
      <c r="CY25" s="43"/>
      <c r="CZ25" s="43"/>
      <c r="DA25" s="43"/>
      <c r="DB25" s="43"/>
      <c r="DC25" s="43"/>
      <c r="DD25" s="43"/>
      <c r="DE25" s="43"/>
      <c r="DF25" s="44"/>
    </row>
    <row r="26" spans="1:110" ht="46.5" customHeight="1">
      <c r="A26" s="45" t="s">
        <v>83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84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33">
        <v>0</v>
      </c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0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42">
        <f t="shared" si="0"/>
        <v>0</v>
      </c>
      <c r="CP26" s="43"/>
      <c r="CQ26" s="43"/>
      <c r="CR26" s="43"/>
      <c r="CS26" s="43"/>
      <c r="CT26" s="43"/>
      <c r="CU26" s="43"/>
      <c r="CV26" s="43"/>
      <c r="CW26" s="43"/>
      <c r="CX26" s="43"/>
      <c r="CY26" s="43"/>
      <c r="CZ26" s="43"/>
      <c r="DA26" s="43"/>
      <c r="DB26" s="43"/>
      <c r="DC26" s="43"/>
      <c r="DD26" s="43"/>
      <c r="DE26" s="43"/>
      <c r="DF26" s="44"/>
    </row>
    <row r="27" spans="1:110" ht="96" customHeight="1">
      <c r="A27" s="45" t="s">
        <v>85</v>
      </c>
      <c r="B27" s="45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6"/>
      <c r="AC27" s="27"/>
      <c r="AD27" s="28"/>
      <c r="AE27" s="28"/>
      <c r="AF27" s="28"/>
      <c r="AG27" s="28"/>
      <c r="AH27" s="28"/>
      <c r="AI27" s="28" t="s">
        <v>86</v>
      </c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33">
        <v>262600</v>
      </c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>
        <v>26593.17</v>
      </c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42">
        <f t="shared" si="0"/>
        <v>236006.83000000002</v>
      </c>
      <c r="CP27" s="43"/>
      <c r="CQ27" s="43"/>
      <c r="CR27" s="43"/>
      <c r="CS27" s="43"/>
      <c r="CT27" s="43"/>
      <c r="CU27" s="43"/>
      <c r="CV27" s="43"/>
      <c r="CW27" s="43"/>
      <c r="CX27" s="43"/>
      <c r="CY27" s="43"/>
      <c r="CZ27" s="43"/>
      <c r="DA27" s="43"/>
      <c r="DB27" s="43"/>
      <c r="DC27" s="43"/>
      <c r="DD27" s="43"/>
      <c r="DE27" s="43"/>
      <c r="DF27" s="44"/>
    </row>
    <row r="28" spans="1:110" ht="66" customHeight="1">
      <c r="A28" s="45" t="s">
        <v>87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6"/>
      <c r="AC28" s="27"/>
      <c r="AD28" s="28"/>
      <c r="AE28" s="28"/>
      <c r="AF28" s="28"/>
      <c r="AG28" s="28"/>
      <c r="AH28" s="28"/>
      <c r="AI28" s="28" t="s">
        <v>203</v>
      </c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33">
        <v>202500</v>
      </c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>
        <v>27507.07</v>
      </c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42">
        <f t="shared" si="0"/>
        <v>174992.93</v>
      </c>
      <c r="CP28" s="43"/>
      <c r="CQ28" s="43"/>
      <c r="CR28" s="43"/>
      <c r="CS28" s="43"/>
      <c r="CT28" s="43"/>
      <c r="CU28" s="43"/>
      <c r="CV28" s="43"/>
      <c r="CW28" s="43"/>
      <c r="CX28" s="43"/>
      <c r="CY28" s="43"/>
      <c r="CZ28" s="43"/>
      <c r="DA28" s="43"/>
      <c r="DB28" s="43"/>
      <c r="DC28" s="43"/>
      <c r="DD28" s="43"/>
      <c r="DE28" s="43"/>
      <c r="DF28" s="44"/>
    </row>
    <row r="29" spans="1:110" ht="60.75" customHeight="1">
      <c r="A29" s="45" t="s">
        <v>204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205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>
        <v>0</v>
      </c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  <c r="CN29" s="33"/>
      <c r="CO29" s="42">
        <f aca="true" t="shared" si="1" ref="CO29:CO34">BC29-BW29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16.5" customHeight="1">
      <c r="A30" s="87" t="s">
        <v>88</v>
      </c>
      <c r="B30" s="87"/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8"/>
      <c r="AC30" s="39"/>
      <c r="AD30" s="40"/>
      <c r="AE30" s="40"/>
      <c r="AF30" s="40"/>
      <c r="AG30" s="40"/>
      <c r="AH30" s="40"/>
      <c r="AI30" s="40" t="s">
        <v>89</v>
      </c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1">
        <f>BC31+BC32+BC34+BC35</f>
        <v>9125796</v>
      </c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>
        <f>BW31+BW32+BW34+BW35</f>
        <v>1527130</v>
      </c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37">
        <f>BC30-BW30</f>
        <v>7598666</v>
      </c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8"/>
    </row>
    <row r="31" spans="1:110" ht="41.25" customHeight="1">
      <c r="A31" s="45" t="s">
        <v>90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6"/>
      <c r="AC31" s="27"/>
      <c r="AD31" s="28"/>
      <c r="AE31" s="28"/>
      <c r="AF31" s="28"/>
      <c r="AG31" s="28"/>
      <c r="AH31" s="28"/>
      <c r="AI31" s="28" t="s">
        <v>91</v>
      </c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33">
        <v>1685400</v>
      </c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>
        <v>1387630</v>
      </c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  <c r="CN31" s="33"/>
      <c r="CO31" s="35">
        <f t="shared" si="1"/>
        <v>297770</v>
      </c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6"/>
    </row>
    <row r="32" spans="1:110" ht="54" customHeight="1">
      <c r="A32" s="45" t="s">
        <v>92</v>
      </c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6"/>
      <c r="AC32" s="27"/>
      <c r="AD32" s="28"/>
      <c r="AE32" s="28"/>
      <c r="AF32" s="28"/>
      <c r="AG32" s="28"/>
      <c r="AH32" s="28"/>
      <c r="AI32" s="28" t="s">
        <v>93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33">
        <v>139300</v>
      </c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>
        <v>139300</v>
      </c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5">
        <f t="shared" si="1"/>
        <v>0</v>
      </c>
      <c r="CP32" s="35"/>
      <c r="CQ32" s="35"/>
      <c r="CR32" s="35"/>
      <c r="CS32" s="35"/>
      <c r="CT32" s="35"/>
      <c r="CU32" s="35"/>
      <c r="CV32" s="35"/>
      <c r="CW32" s="35"/>
      <c r="CX32" s="35"/>
      <c r="CY32" s="35"/>
      <c r="CZ32" s="35"/>
      <c r="DA32" s="35"/>
      <c r="DB32" s="35"/>
      <c r="DC32" s="35"/>
      <c r="DD32" s="35"/>
      <c r="DE32" s="35"/>
      <c r="DF32" s="36"/>
    </row>
    <row r="33" spans="1:110" ht="81" customHeight="1" hidden="1">
      <c r="A33" s="45" t="s">
        <v>94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6"/>
      <c r="AC33" s="27"/>
      <c r="AD33" s="28"/>
      <c r="AE33" s="28"/>
      <c r="AF33" s="28"/>
      <c r="AG33" s="28"/>
      <c r="AH33" s="28"/>
      <c r="AI33" s="28" t="s">
        <v>95</v>
      </c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33">
        <v>1400</v>
      </c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5">
        <f t="shared" si="1"/>
        <v>1400</v>
      </c>
      <c r="CP33" s="35"/>
      <c r="CQ33" s="35"/>
      <c r="CR33" s="35"/>
      <c r="CS33" s="35"/>
      <c r="CT33" s="35"/>
      <c r="CU33" s="35"/>
      <c r="CV33" s="35"/>
      <c r="CW33" s="35"/>
      <c r="CX33" s="35"/>
      <c r="CY33" s="35"/>
      <c r="CZ33" s="35"/>
      <c r="DA33" s="35"/>
      <c r="DB33" s="35"/>
      <c r="DC33" s="35"/>
      <c r="DD33" s="35"/>
      <c r="DE33" s="35"/>
      <c r="DF33" s="36"/>
    </row>
    <row r="34" spans="1:110" ht="41.25" customHeight="1">
      <c r="A34" s="45" t="s">
        <v>136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6"/>
      <c r="AC34" s="27"/>
      <c r="AD34" s="28"/>
      <c r="AE34" s="28"/>
      <c r="AF34" s="28"/>
      <c r="AG34" s="28"/>
      <c r="AH34" s="28"/>
      <c r="AI34" s="28" t="s">
        <v>137</v>
      </c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33">
        <v>200</v>
      </c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>
        <v>200</v>
      </c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  <c r="CN34" s="33"/>
      <c r="CO34" s="35">
        <f t="shared" si="1"/>
        <v>0</v>
      </c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6"/>
    </row>
    <row r="35" spans="1:110" ht="20.25" customHeight="1">
      <c r="A35" s="45" t="s">
        <v>96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6"/>
      <c r="AC35" s="27"/>
      <c r="AD35" s="28"/>
      <c r="AE35" s="28"/>
      <c r="AF35" s="28"/>
      <c r="AG35" s="28"/>
      <c r="AH35" s="28"/>
      <c r="AI35" s="28" t="s">
        <v>97</v>
      </c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33">
        <v>7300896</v>
      </c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  <c r="CN35" s="33"/>
      <c r="CO35" s="33">
        <f>BC35-BW35</f>
        <v>7300896</v>
      </c>
      <c r="CP35" s="33"/>
      <c r="CQ35" s="33"/>
      <c r="CR35" s="33"/>
      <c r="CS35" s="33"/>
      <c r="CT35" s="33"/>
      <c r="CU35" s="33"/>
      <c r="CV35" s="33"/>
      <c r="CW35" s="33"/>
      <c r="CX35" s="33"/>
      <c r="CY35" s="33"/>
      <c r="CZ35" s="33"/>
      <c r="DA35" s="33"/>
      <c r="DB35" s="33"/>
      <c r="DC35" s="33"/>
      <c r="DD35" s="33"/>
      <c r="DE35" s="33"/>
      <c r="DF35" s="34"/>
    </row>
    <row r="36" spans="1:110" ht="16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  <c r="CN36" s="33"/>
      <c r="CO36" s="33"/>
      <c r="CP36" s="33"/>
      <c r="CQ36" s="33"/>
      <c r="CR36" s="33"/>
      <c r="CS36" s="33"/>
      <c r="CT36" s="33"/>
      <c r="CU36" s="33"/>
      <c r="CV36" s="33"/>
      <c r="CW36" s="33"/>
      <c r="CX36" s="33"/>
      <c r="CY36" s="33"/>
      <c r="CZ36" s="33"/>
      <c r="DA36" s="33"/>
      <c r="DB36" s="33"/>
      <c r="DC36" s="33"/>
      <c r="DD36" s="33"/>
      <c r="DE36" s="33"/>
      <c r="DF36" s="34"/>
    </row>
    <row r="37" spans="1:110" ht="16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27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4"/>
    </row>
    <row r="38" spans="1:110" ht="16.5" customHeight="1">
      <c r="A38" s="83"/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4"/>
      <c r="AC38" s="27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4"/>
    </row>
    <row r="39" spans="1:110" ht="16.5" customHeight="1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4"/>
      <c r="AC39" s="27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4"/>
    </row>
    <row r="40" spans="1:110" ht="16.5" customHeight="1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4"/>
      <c r="AC40" s="27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4"/>
    </row>
    <row r="41" spans="1:110" ht="16.5" customHeight="1">
      <c r="A41" s="83"/>
      <c r="B41" s="83"/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4"/>
      <c r="AC41" s="27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4"/>
    </row>
    <row r="42" spans="1:110" ht="16.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4"/>
      <c r="AC42" s="27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4"/>
    </row>
    <row r="43" spans="1:110" ht="16.5" customHeight="1">
      <c r="A43" s="83"/>
      <c r="B43" s="83"/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4"/>
      <c r="AC43" s="27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4"/>
    </row>
    <row r="44" spans="1:110" ht="16.5" customHeight="1">
      <c r="A44" s="83"/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4"/>
      <c r="AC44" s="27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4"/>
    </row>
    <row r="45" spans="1:110" ht="16.5" customHeight="1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4"/>
      <c r="AC45" s="27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4"/>
    </row>
    <row r="46" spans="1:110" ht="16.5" customHeight="1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4"/>
      <c r="AC46" s="27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4"/>
    </row>
    <row r="47" spans="1:110" ht="16.5" customHeight="1" thickBot="1">
      <c r="A47" s="89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  <c r="AA47" s="89"/>
      <c r="AB47" s="90"/>
      <c r="AC47" s="31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29"/>
    </row>
  </sheetData>
  <mergeCells count="238">
    <mergeCell ref="CO18:DF18"/>
    <mergeCell ref="AC18:AH18"/>
    <mergeCell ref="AI18:BB18"/>
    <mergeCell ref="BC18:BV18"/>
    <mergeCell ref="BW18:CN18"/>
    <mergeCell ref="T2:CM2"/>
    <mergeCell ref="CO2:DF2"/>
    <mergeCell ref="BN4:BQ4"/>
    <mergeCell ref="BR4:BT4"/>
    <mergeCell ref="A47:AB47"/>
    <mergeCell ref="A45:AB45"/>
    <mergeCell ref="A46:AB46"/>
    <mergeCell ref="CO5:DF5"/>
    <mergeCell ref="CO6:DF6"/>
    <mergeCell ref="S6:CA6"/>
    <mergeCell ref="A41:AB41"/>
    <mergeCell ref="A42:AB42"/>
    <mergeCell ref="A43:AB43"/>
    <mergeCell ref="A44:AB44"/>
    <mergeCell ref="A37:AB37"/>
    <mergeCell ref="A38:AB38"/>
    <mergeCell ref="A39:AB39"/>
    <mergeCell ref="A40:AB40"/>
    <mergeCell ref="A33:AB33"/>
    <mergeCell ref="A34:AB34"/>
    <mergeCell ref="A35:AB35"/>
    <mergeCell ref="A36:AB36"/>
    <mergeCell ref="A29:AB29"/>
    <mergeCell ref="A30:AB30"/>
    <mergeCell ref="A31:AB31"/>
    <mergeCell ref="A32:AB32"/>
    <mergeCell ref="A25:AB25"/>
    <mergeCell ref="A26:AB26"/>
    <mergeCell ref="A27:AB27"/>
    <mergeCell ref="A28:AB28"/>
    <mergeCell ref="A20:AB20"/>
    <mergeCell ref="A21:AB21"/>
    <mergeCell ref="A23:AB23"/>
    <mergeCell ref="A24:AB24"/>
    <mergeCell ref="A15:AB15"/>
    <mergeCell ref="A16:AB16"/>
    <mergeCell ref="A17:AB17"/>
    <mergeCell ref="A19:AB19"/>
    <mergeCell ref="A18:AB18"/>
    <mergeCell ref="BC14:BV14"/>
    <mergeCell ref="BW14:CN14"/>
    <mergeCell ref="CO14:DF14"/>
    <mergeCell ref="A13:AB13"/>
    <mergeCell ref="A14:AB14"/>
    <mergeCell ref="AI14:BB14"/>
    <mergeCell ref="BC13:BV13"/>
    <mergeCell ref="BW13:CN13"/>
    <mergeCell ref="CO13:DF13"/>
    <mergeCell ref="AC13:AH13"/>
    <mergeCell ref="BC11:BV11"/>
    <mergeCell ref="BW11:CN11"/>
    <mergeCell ref="CO11:DF11"/>
    <mergeCell ref="BC12:BV12"/>
    <mergeCell ref="BW12:CN12"/>
    <mergeCell ref="CO12:DF12"/>
    <mergeCell ref="AC14:AH14"/>
    <mergeCell ref="AI11:BB11"/>
    <mergeCell ref="AI12:BB12"/>
    <mergeCell ref="AI13:BB13"/>
    <mergeCell ref="A11:AB11"/>
    <mergeCell ref="A12:AB12"/>
    <mergeCell ref="AC11:AH11"/>
    <mergeCell ref="AC12:AH12"/>
    <mergeCell ref="BC16:BV16"/>
    <mergeCell ref="BW16:CN16"/>
    <mergeCell ref="CO16:DF16"/>
    <mergeCell ref="AC15:AH15"/>
    <mergeCell ref="AI15:BB15"/>
    <mergeCell ref="BC15:BV15"/>
    <mergeCell ref="AC17:AH17"/>
    <mergeCell ref="AI17:BB17"/>
    <mergeCell ref="AP7:CA7"/>
    <mergeCell ref="CO3:DF3"/>
    <mergeCell ref="CO4:DF4"/>
    <mergeCell ref="BW15:CN15"/>
    <mergeCell ref="CO15:DF15"/>
    <mergeCell ref="AC16:AH16"/>
    <mergeCell ref="AI16:BB16"/>
    <mergeCell ref="AP4:BM4"/>
    <mergeCell ref="AC19:AH19"/>
    <mergeCell ref="AI19:BB19"/>
    <mergeCell ref="BC19:BV19"/>
    <mergeCell ref="BW19:CN19"/>
    <mergeCell ref="BC17:BV17"/>
    <mergeCell ref="BW17:CN17"/>
    <mergeCell ref="BW20:CN20"/>
    <mergeCell ref="AI20:BB20"/>
    <mergeCell ref="BC20:BV20"/>
    <mergeCell ref="A7:AO7"/>
    <mergeCell ref="A10:DF10"/>
    <mergeCell ref="CO7:DF7"/>
    <mergeCell ref="CO8:DF8"/>
    <mergeCell ref="CO9:DF9"/>
    <mergeCell ref="CO17:DF17"/>
    <mergeCell ref="CO19:DF19"/>
    <mergeCell ref="A22:AB22"/>
    <mergeCell ref="CO20:DF20"/>
    <mergeCell ref="AC21:AH21"/>
    <mergeCell ref="AI21:BB21"/>
    <mergeCell ref="BC21:BV21"/>
    <mergeCell ref="BW21:CN21"/>
    <mergeCell ref="CO21:DF21"/>
    <mergeCell ref="AC20:AH20"/>
    <mergeCell ref="AC23:AH23"/>
    <mergeCell ref="AI23:BB23"/>
    <mergeCell ref="BC23:BV23"/>
    <mergeCell ref="AC22:AH22"/>
    <mergeCell ref="AI22:BB22"/>
    <mergeCell ref="BC22:BV22"/>
    <mergeCell ref="CO24:DF24"/>
    <mergeCell ref="BW22:CN22"/>
    <mergeCell ref="CO22:DF22"/>
    <mergeCell ref="BW23:CN23"/>
    <mergeCell ref="CO23:DF23"/>
    <mergeCell ref="AC28:AH28"/>
    <mergeCell ref="BW25:CN25"/>
    <mergeCell ref="CO25:DF25"/>
    <mergeCell ref="AC24:AH24"/>
    <mergeCell ref="AC25:AH25"/>
    <mergeCell ref="AI25:BB25"/>
    <mergeCell ref="BC25:BV25"/>
    <mergeCell ref="AI24:BB24"/>
    <mergeCell ref="BC24:BV24"/>
    <mergeCell ref="BW24:CN24"/>
    <mergeCell ref="BW29:CN29"/>
    <mergeCell ref="CO29:DF29"/>
    <mergeCell ref="CO28:DF28"/>
    <mergeCell ref="AC26:AH26"/>
    <mergeCell ref="AI26:BB26"/>
    <mergeCell ref="BC26:BV26"/>
    <mergeCell ref="BW28:CN28"/>
    <mergeCell ref="BW26:CN26"/>
    <mergeCell ref="AC27:AH27"/>
    <mergeCell ref="AI27:BB27"/>
    <mergeCell ref="AI28:BB28"/>
    <mergeCell ref="BC28:BV28"/>
    <mergeCell ref="CO26:DF26"/>
    <mergeCell ref="BW27:CN27"/>
    <mergeCell ref="CO27:DF27"/>
    <mergeCell ref="BC27:BV27"/>
    <mergeCell ref="AC32:AH32"/>
    <mergeCell ref="AC29:AH29"/>
    <mergeCell ref="AI29:BB29"/>
    <mergeCell ref="BC29:BV29"/>
    <mergeCell ref="AI32:BB32"/>
    <mergeCell ref="BC32:BV32"/>
    <mergeCell ref="BW33:CN33"/>
    <mergeCell ref="CO33:DF33"/>
    <mergeCell ref="CO32:DF32"/>
    <mergeCell ref="AC30:AH30"/>
    <mergeCell ref="AI30:BB30"/>
    <mergeCell ref="BC30:BV30"/>
    <mergeCell ref="BW32:CN32"/>
    <mergeCell ref="BW30:CN30"/>
    <mergeCell ref="AC31:AH31"/>
    <mergeCell ref="AI31:BB31"/>
    <mergeCell ref="CO30:DF30"/>
    <mergeCell ref="BW31:CN31"/>
    <mergeCell ref="CO31:DF31"/>
    <mergeCell ref="BC31:BV31"/>
    <mergeCell ref="AC36:AH36"/>
    <mergeCell ref="AC33:AH33"/>
    <mergeCell ref="AI33:BB33"/>
    <mergeCell ref="BC33:BV33"/>
    <mergeCell ref="AI36:BB36"/>
    <mergeCell ref="BC36:BV36"/>
    <mergeCell ref="BW37:CN37"/>
    <mergeCell ref="CO37:DF37"/>
    <mergeCell ref="CO36:DF36"/>
    <mergeCell ref="AC34:AH34"/>
    <mergeCell ref="AI34:BB34"/>
    <mergeCell ref="BC34:BV34"/>
    <mergeCell ref="BW36:CN36"/>
    <mergeCell ref="BW34:CN34"/>
    <mergeCell ref="AC35:AH35"/>
    <mergeCell ref="AI35:BB35"/>
    <mergeCell ref="CO34:DF34"/>
    <mergeCell ref="BW35:CN35"/>
    <mergeCell ref="CO35:DF35"/>
    <mergeCell ref="BC35:BV35"/>
    <mergeCell ref="AC37:AH37"/>
    <mergeCell ref="AI37:BB37"/>
    <mergeCell ref="BC37:BV37"/>
    <mergeCell ref="AI40:BB40"/>
    <mergeCell ref="BC40:BV40"/>
    <mergeCell ref="AC38:AH38"/>
    <mergeCell ref="AI38:BB38"/>
    <mergeCell ref="BC38:BV38"/>
    <mergeCell ref="BW38:CN38"/>
    <mergeCell ref="AC39:AH39"/>
    <mergeCell ref="AI39:BB39"/>
    <mergeCell ref="AC40:AH40"/>
    <mergeCell ref="BC39:BV39"/>
    <mergeCell ref="AC44:AH44"/>
    <mergeCell ref="BW41:CN41"/>
    <mergeCell ref="CO41:DF41"/>
    <mergeCell ref="CO40:DF40"/>
    <mergeCell ref="BC41:BV41"/>
    <mergeCell ref="BW40:CN40"/>
    <mergeCell ref="AI42:BB42"/>
    <mergeCell ref="BC42:BV42"/>
    <mergeCell ref="AC43:AH43"/>
    <mergeCell ref="AI43:BB43"/>
    <mergeCell ref="AC41:AH41"/>
    <mergeCell ref="AI41:BB41"/>
    <mergeCell ref="BC45:BV45"/>
    <mergeCell ref="CO42:DF42"/>
    <mergeCell ref="BW43:CN43"/>
    <mergeCell ref="CO43:DF43"/>
    <mergeCell ref="BC43:BV43"/>
    <mergeCell ref="BW45:CN45"/>
    <mergeCell ref="CO45:DF45"/>
    <mergeCell ref="CO44:DF44"/>
    <mergeCell ref="BW44:CN44"/>
    <mergeCell ref="BW42:CN42"/>
    <mergeCell ref="AC46:AH46"/>
    <mergeCell ref="AI46:BB46"/>
    <mergeCell ref="AC45:AH45"/>
    <mergeCell ref="AI45:BB45"/>
    <mergeCell ref="BC46:BV46"/>
    <mergeCell ref="AI44:BB44"/>
    <mergeCell ref="BC44:BV44"/>
    <mergeCell ref="AC42:AH42"/>
    <mergeCell ref="AI47:BB47"/>
    <mergeCell ref="AC47:AH47"/>
    <mergeCell ref="BC47:BV47"/>
    <mergeCell ref="CO38:DF38"/>
    <mergeCell ref="BW39:CN39"/>
    <mergeCell ref="CO39:DF39"/>
    <mergeCell ref="CO47:DF47"/>
    <mergeCell ref="BW46:CN46"/>
    <mergeCell ref="CO46:DF46"/>
    <mergeCell ref="BW47:CN47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J111"/>
  <sheetViews>
    <sheetView view="pageBreakPreview" zoomScaleSheetLayoutView="100" workbookViewId="0" topLeftCell="A91">
      <selection activeCell="BW111" sqref="BW111"/>
    </sheetView>
  </sheetViews>
  <sheetFormatPr defaultColWidth="9.00390625" defaultRowHeight="12.75"/>
  <cols>
    <col min="1" max="50" width="0.875" style="1" customWidth="1"/>
    <col min="51" max="51" width="6.75390625" style="1" customWidth="1"/>
    <col min="52" max="16384" width="0.875" style="1" customWidth="1"/>
  </cols>
  <sheetData>
    <row r="1" ht="12">
      <c r="DF1" s="4" t="s">
        <v>35</v>
      </c>
    </row>
    <row r="2" spans="1:110" s="3" customFormat="1" ht="25.5" customHeight="1">
      <c r="A2" s="48" t="s">
        <v>36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33" customHeight="1">
      <c r="A3" s="62" t="s">
        <v>0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 t="s">
        <v>1</v>
      </c>
      <c r="AD3" s="63"/>
      <c r="AE3" s="63"/>
      <c r="AF3" s="63"/>
      <c r="AG3" s="63"/>
      <c r="AH3" s="63"/>
      <c r="AI3" s="63" t="s">
        <v>51</v>
      </c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 t="s">
        <v>45</v>
      </c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 t="s">
        <v>2</v>
      </c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 t="s">
        <v>3</v>
      </c>
      <c r="CP3" s="63"/>
      <c r="CQ3" s="63"/>
      <c r="CR3" s="63"/>
      <c r="CS3" s="63"/>
      <c r="CT3" s="63"/>
      <c r="CU3" s="63"/>
      <c r="CV3" s="63"/>
      <c r="CW3" s="63"/>
      <c r="CX3" s="63"/>
      <c r="CY3" s="63"/>
      <c r="CZ3" s="63"/>
      <c r="DA3" s="63"/>
      <c r="DB3" s="63"/>
      <c r="DC3" s="63"/>
      <c r="DD3" s="63"/>
      <c r="DE3" s="63"/>
      <c r="DF3" s="70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15" customHeight="1">
      <c r="A5" s="16" t="s">
        <v>37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5"/>
      <c r="AC5" s="80" t="s">
        <v>15</v>
      </c>
      <c r="AD5" s="69"/>
      <c r="AE5" s="69"/>
      <c r="AF5" s="69"/>
      <c r="AG5" s="69"/>
      <c r="AH5" s="69"/>
      <c r="AI5" s="69" t="s">
        <v>6</v>
      </c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78">
        <f>AZ7+AZ12+AZ14+AZ31+AZ35+AZ46+AZ51+AZ56+AZ71+AZ79+AZ82+AZ85+AZ58+AZ33+AZ69</f>
        <v>14370643</v>
      </c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78">
        <f>BW7+BW12+BW14+BW31+BW35+BW46+BW51+BW65+BW79+BW82+BW85+BW71+BW58+BW56</f>
        <v>2256303.02</v>
      </c>
      <c r="BX5" s="78"/>
      <c r="BY5" s="78"/>
      <c r="BZ5" s="78"/>
      <c r="CA5" s="78"/>
      <c r="CB5" s="78"/>
      <c r="CC5" s="78"/>
      <c r="CD5" s="78"/>
      <c r="CE5" s="78"/>
      <c r="CF5" s="78"/>
      <c r="CG5" s="78"/>
      <c r="CH5" s="78"/>
      <c r="CI5" s="78"/>
      <c r="CJ5" s="78"/>
      <c r="CK5" s="78"/>
      <c r="CL5" s="78"/>
      <c r="CM5" s="78"/>
      <c r="CN5" s="78"/>
      <c r="CO5" s="78">
        <f>AZ5-BW5</f>
        <v>12114339.98</v>
      </c>
      <c r="CP5" s="78"/>
      <c r="CQ5" s="78"/>
      <c r="CR5" s="78"/>
      <c r="CS5" s="78"/>
      <c r="CT5" s="78"/>
      <c r="CU5" s="78"/>
      <c r="CV5" s="78"/>
      <c r="CW5" s="78"/>
      <c r="CX5" s="78"/>
      <c r="CY5" s="78"/>
      <c r="CZ5" s="78"/>
      <c r="DA5" s="78"/>
      <c r="DB5" s="78"/>
      <c r="DC5" s="78"/>
      <c r="DD5" s="78"/>
      <c r="DE5" s="78"/>
      <c r="DF5" s="79"/>
    </row>
    <row r="6" spans="1:110" ht="15" customHeight="1">
      <c r="A6" s="76" t="s">
        <v>4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7"/>
      <c r="AC6" s="67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3"/>
    </row>
    <row r="7" spans="1:110" ht="60" customHeight="1">
      <c r="A7" s="115" t="s">
        <v>98</v>
      </c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6"/>
      <c r="AC7" s="60"/>
      <c r="AD7" s="61"/>
      <c r="AE7" s="61"/>
      <c r="AF7" s="61"/>
      <c r="AG7" s="61"/>
      <c r="AH7" s="61"/>
      <c r="AI7" s="61" t="s">
        <v>105</v>
      </c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37">
        <f>AZ8+AZ9+AZ10+AZ11</f>
        <v>666000</v>
      </c>
      <c r="BA7" s="37"/>
      <c r="BB7" s="37"/>
      <c r="BC7" s="37"/>
      <c r="BD7" s="37"/>
      <c r="BE7" s="37"/>
      <c r="BF7" s="37"/>
      <c r="BG7" s="37"/>
      <c r="BH7" s="37"/>
      <c r="BI7" s="37"/>
      <c r="BJ7" s="37"/>
      <c r="BK7" s="37"/>
      <c r="BL7" s="37"/>
      <c r="BM7" s="37"/>
      <c r="BN7" s="37"/>
      <c r="BO7" s="37"/>
      <c r="BP7" s="37"/>
      <c r="BQ7" s="37"/>
      <c r="BR7" s="37"/>
      <c r="BS7" s="37"/>
      <c r="BT7" s="37"/>
      <c r="BU7" s="37"/>
      <c r="BV7" s="37"/>
      <c r="BW7" s="37">
        <f>BW8+BW9+BW10+BW11</f>
        <v>243502.31999999998</v>
      </c>
      <c r="BX7" s="37"/>
      <c r="BY7" s="37"/>
      <c r="BZ7" s="37"/>
      <c r="CA7" s="37"/>
      <c r="CB7" s="37"/>
      <c r="CC7" s="37"/>
      <c r="CD7" s="37"/>
      <c r="CE7" s="37"/>
      <c r="CF7" s="37"/>
      <c r="CG7" s="37"/>
      <c r="CH7" s="37"/>
      <c r="CI7" s="37"/>
      <c r="CJ7" s="37"/>
      <c r="CK7" s="37"/>
      <c r="CL7" s="37"/>
      <c r="CM7" s="37"/>
      <c r="CN7" s="37"/>
      <c r="CO7" s="37">
        <f>AZ7-BW7</f>
        <v>422497.68000000005</v>
      </c>
      <c r="CP7" s="37"/>
      <c r="CQ7" s="37"/>
      <c r="CR7" s="37"/>
      <c r="CS7" s="37"/>
      <c r="CT7" s="37"/>
      <c r="CU7" s="37"/>
      <c r="CV7" s="37"/>
      <c r="CW7" s="37"/>
      <c r="CX7" s="37"/>
      <c r="CY7" s="37"/>
      <c r="CZ7" s="37"/>
      <c r="DA7" s="37"/>
      <c r="DB7" s="37"/>
      <c r="DC7" s="37"/>
      <c r="DD7" s="37"/>
      <c r="DE7" s="37"/>
      <c r="DF7" s="38"/>
    </row>
    <row r="8" spans="1:110" ht="15" customHeight="1">
      <c r="A8" s="45" t="s">
        <v>99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6"/>
      <c r="AC8" s="27"/>
      <c r="AD8" s="28"/>
      <c r="AE8" s="28"/>
      <c r="AF8" s="28"/>
      <c r="AG8" s="28"/>
      <c r="AH8" s="28"/>
      <c r="AI8" s="28" t="s">
        <v>153</v>
      </c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33">
        <v>494200</v>
      </c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>
        <v>176095.9</v>
      </c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5">
        <f aca="true" t="shared" si="0" ref="CO8:CO13">AZ8-BW8</f>
        <v>318104.1</v>
      </c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6"/>
    </row>
    <row r="9" spans="1:110" ht="27.75" customHeight="1">
      <c r="A9" s="45" t="s">
        <v>101</v>
      </c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6"/>
      <c r="AC9" s="27"/>
      <c r="AD9" s="28"/>
      <c r="AE9" s="28"/>
      <c r="AF9" s="28"/>
      <c r="AG9" s="28"/>
      <c r="AH9" s="28"/>
      <c r="AI9" s="28" t="s">
        <v>154</v>
      </c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33">
        <v>149200</v>
      </c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>
        <v>56381.9</v>
      </c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5">
        <f t="shared" si="0"/>
        <v>92818.1</v>
      </c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6"/>
    </row>
    <row r="10" spans="1:110" ht="25.5" customHeight="1">
      <c r="A10" s="45" t="s">
        <v>100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6"/>
      <c r="AC10" s="27"/>
      <c r="AD10" s="28"/>
      <c r="AE10" s="28"/>
      <c r="AF10" s="28"/>
      <c r="AG10" s="28"/>
      <c r="AH10" s="28"/>
      <c r="AI10" s="28" t="s">
        <v>155</v>
      </c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>
        <v>17400</v>
      </c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>
        <v>8660</v>
      </c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5">
        <f t="shared" si="0"/>
        <v>8740</v>
      </c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6"/>
    </row>
    <row r="11" spans="1:110" ht="22.5" customHeight="1">
      <c r="A11" s="45" t="s">
        <v>101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6"/>
      <c r="AC11" s="27"/>
      <c r="AD11" s="28"/>
      <c r="AE11" s="28"/>
      <c r="AF11" s="28"/>
      <c r="AG11" s="28"/>
      <c r="AH11" s="28"/>
      <c r="AI11" s="28" t="s">
        <v>156</v>
      </c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>
        <v>5200</v>
      </c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>
        <v>2364.52</v>
      </c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5">
        <f t="shared" si="0"/>
        <v>2835.48</v>
      </c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6"/>
    </row>
    <row r="12" spans="1:110" ht="69.75" customHeight="1">
      <c r="A12" s="120" t="s">
        <v>102</v>
      </c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0"/>
      <c r="P12" s="120"/>
      <c r="Q12" s="120"/>
      <c r="R12" s="120"/>
      <c r="S12" s="120"/>
      <c r="T12" s="120"/>
      <c r="U12" s="120"/>
      <c r="V12" s="120"/>
      <c r="W12" s="120"/>
      <c r="X12" s="120"/>
      <c r="Y12" s="120"/>
      <c r="Z12" s="120"/>
      <c r="AA12" s="120"/>
      <c r="AB12" s="121"/>
      <c r="AC12" s="39"/>
      <c r="AD12" s="40"/>
      <c r="AE12" s="40"/>
      <c r="AF12" s="40"/>
      <c r="AG12" s="40"/>
      <c r="AH12" s="40"/>
      <c r="AI12" s="40" t="s">
        <v>106</v>
      </c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1">
        <v>8300</v>
      </c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>
        <v>7950.84</v>
      </c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37">
        <f t="shared" si="0"/>
        <v>349.15999999999985</v>
      </c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8"/>
    </row>
    <row r="13" spans="1:110" ht="15" customHeight="1">
      <c r="A13" s="45" t="s">
        <v>103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6"/>
      <c r="AC13" s="27"/>
      <c r="AD13" s="28"/>
      <c r="AE13" s="28"/>
      <c r="AF13" s="28"/>
      <c r="AG13" s="28"/>
      <c r="AH13" s="28"/>
      <c r="AI13" s="28" t="s">
        <v>157</v>
      </c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>
        <v>8300</v>
      </c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>
        <v>7950.84</v>
      </c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5">
        <f t="shared" si="0"/>
        <v>349.15999999999985</v>
      </c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6"/>
    </row>
    <row r="14" spans="1:110" ht="54" customHeight="1">
      <c r="A14" s="120" t="s">
        <v>104</v>
      </c>
      <c r="B14" s="120"/>
      <c r="C14" s="120"/>
      <c r="D14" s="120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120"/>
      <c r="Z14" s="120"/>
      <c r="AA14" s="120"/>
      <c r="AB14" s="121"/>
      <c r="AC14" s="39"/>
      <c r="AD14" s="40"/>
      <c r="AE14" s="40"/>
      <c r="AF14" s="40"/>
      <c r="AG14" s="40"/>
      <c r="AH14" s="40"/>
      <c r="AI14" s="40" t="s">
        <v>107</v>
      </c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1">
        <f>AZ15+AZ16+AZ17+AZ18+AZ19+AZ20+AZ22+AZ23+AZ25+AZ26+AZ29+AZ30</f>
        <v>2495300</v>
      </c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>
        <f>BW15+BW16+BW17+BW18+BW19+BW20+BW22+BW23+BW25+BW26+BW29</f>
        <v>879876.5999999997</v>
      </c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37">
        <f aca="true" t="shared" si="1" ref="CO14:CO28">AZ14-BW14</f>
        <v>1615423.4000000004</v>
      </c>
      <c r="CP14" s="37"/>
      <c r="CQ14" s="37"/>
      <c r="CR14" s="37"/>
      <c r="CS14" s="37"/>
      <c r="CT14" s="37"/>
      <c r="CU14" s="37"/>
      <c r="CV14" s="37"/>
      <c r="CW14" s="37"/>
      <c r="CX14" s="37"/>
      <c r="CY14" s="37"/>
      <c r="CZ14" s="37"/>
      <c r="DA14" s="37"/>
      <c r="DB14" s="37"/>
      <c r="DC14" s="37"/>
      <c r="DD14" s="37"/>
      <c r="DE14" s="37"/>
      <c r="DF14" s="38"/>
    </row>
    <row r="15" spans="1:110" ht="15" customHeight="1">
      <c r="A15" s="45" t="s">
        <v>99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6"/>
      <c r="AC15" s="27"/>
      <c r="AD15" s="28"/>
      <c r="AE15" s="28"/>
      <c r="AF15" s="28"/>
      <c r="AG15" s="28"/>
      <c r="AH15" s="28"/>
      <c r="AI15" s="28" t="s">
        <v>158</v>
      </c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>
        <v>1562400</v>
      </c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>
        <v>539255.58</v>
      </c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5">
        <f t="shared" si="1"/>
        <v>1023144.42</v>
      </c>
      <c r="CP15" s="35"/>
      <c r="CQ15" s="35"/>
      <c r="CR15" s="35"/>
      <c r="CS15" s="35"/>
      <c r="CT15" s="35"/>
      <c r="CU15" s="35"/>
      <c r="CV15" s="35"/>
      <c r="CW15" s="35"/>
      <c r="CX15" s="35"/>
      <c r="CY15" s="35"/>
      <c r="CZ15" s="35"/>
      <c r="DA15" s="35"/>
      <c r="DB15" s="35"/>
      <c r="DC15" s="35"/>
      <c r="DD15" s="35"/>
      <c r="DE15" s="35"/>
      <c r="DF15" s="36"/>
    </row>
    <row r="16" spans="1:110" ht="24" customHeight="1">
      <c r="A16" s="45" t="s">
        <v>101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6"/>
      <c r="AC16" s="27"/>
      <c r="AD16" s="28"/>
      <c r="AE16" s="28"/>
      <c r="AF16" s="28"/>
      <c r="AG16" s="28"/>
      <c r="AH16" s="28"/>
      <c r="AI16" s="28" t="s">
        <v>159</v>
      </c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>
        <v>471800</v>
      </c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>
        <v>175383.31</v>
      </c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5">
        <f>AZ16-BW16</f>
        <v>296416.69</v>
      </c>
      <c r="CP16" s="35"/>
      <c r="CQ16" s="35"/>
      <c r="CR16" s="35"/>
      <c r="CS16" s="35"/>
      <c r="CT16" s="35"/>
      <c r="CU16" s="35"/>
      <c r="CV16" s="35"/>
      <c r="CW16" s="35"/>
      <c r="CX16" s="35"/>
      <c r="CY16" s="35"/>
      <c r="CZ16" s="35"/>
      <c r="DA16" s="35"/>
      <c r="DB16" s="35"/>
      <c r="DC16" s="35"/>
      <c r="DD16" s="35"/>
      <c r="DE16" s="35"/>
      <c r="DF16" s="36"/>
    </row>
    <row r="17" spans="1:110" ht="15" customHeight="1">
      <c r="A17" s="45" t="s">
        <v>100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6"/>
      <c r="AC17" s="27"/>
      <c r="AD17" s="28"/>
      <c r="AE17" s="28"/>
      <c r="AF17" s="28"/>
      <c r="AG17" s="28"/>
      <c r="AH17" s="28"/>
      <c r="AI17" s="28" t="s">
        <v>160</v>
      </c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>
        <v>65300</v>
      </c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>
        <v>5239</v>
      </c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5">
        <f t="shared" si="1"/>
        <v>60061</v>
      </c>
      <c r="CP17" s="35"/>
      <c r="CQ17" s="35"/>
      <c r="CR17" s="35"/>
      <c r="CS17" s="35"/>
      <c r="CT17" s="35"/>
      <c r="CU17" s="35"/>
      <c r="CV17" s="35"/>
      <c r="CW17" s="35"/>
      <c r="CX17" s="35"/>
      <c r="CY17" s="35"/>
      <c r="CZ17" s="35"/>
      <c r="DA17" s="35"/>
      <c r="DB17" s="35"/>
      <c r="DC17" s="35"/>
      <c r="DD17" s="35"/>
      <c r="DE17" s="35"/>
      <c r="DF17" s="36"/>
    </row>
    <row r="18" spans="1:110" ht="27.75" customHeight="1">
      <c r="A18" s="45" t="s">
        <v>101</v>
      </c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6"/>
      <c r="AC18" s="27"/>
      <c r="AD18" s="28"/>
      <c r="AE18" s="28"/>
      <c r="AF18" s="28"/>
      <c r="AG18" s="28"/>
      <c r="AH18" s="28"/>
      <c r="AI18" s="28" t="s">
        <v>161</v>
      </c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>
        <v>19700</v>
      </c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>
        <v>1581.99</v>
      </c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5">
        <f t="shared" si="1"/>
        <v>18118.01</v>
      </c>
      <c r="CP18" s="35"/>
      <c r="CQ18" s="35"/>
      <c r="CR18" s="35"/>
      <c r="CS18" s="35"/>
      <c r="CT18" s="35"/>
      <c r="CU18" s="35"/>
      <c r="CV18" s="35"/>
      <c r="CW18" s="35"/>
      <c r="CX18" s="35"/>
      <c r="CY18" s="35"/>
      <c r="CZ18" s="35"/>
      <c r="DA18" s="35"/>
      <c r="DB18" s="35"/>
      <c r="DC18" s="35"/>
      <c r="DD18" s="35"/>
      <c r="DE18" s="35"/>
      <c r="DF18" s="36"/>
    </row>
    <row r="19" spans="1:110" ht="15" customHeight="1">
      <c r="A19" s="45" t="s">
        <v>108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6"/>
      <c r="AC19" s="27"/>
      <c r="AD19" s="28"/>
      <c r="AE19" s="28"/>
      <c r="AF19" s="28"/>
      <c r="AG19" s="28"/>
      <c r="AH19" s="28"/>
      <c r="AI19" s="28" t="s">
        <v>162</v>
      </c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>
        <v>42000</v>
      </c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>
        <v>9122.33</v>
      </c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5">
        <f t="shared" si="1"/>
        <v>32877.67</v>
      </c>
      <c r="CP19" s="35"/>
      <c r="CQ19" s="35"/>
      <c r="CR19" s="35"/>
      <c r="CS19" s="35"/>
      <c r="CT19" s="35"/>
      <c r="CU19" s="35"/>
      <c r="CV19" s="35"/>
      <c r="CW19" s="35"/>
      <c r="CX19" s="35"/>
      <c r="CY19" s="35"/>
      <c r="CZ19" s="35"/>
      <c r="DA19" s="35"/>
      <c r="DB19" s="35"/>
      <c r="DC19" s="35"/>
      <c r="DD19" s="35"/>
      <c r="DE19" s="35"/>
      <c r="DF19" s="36"/>
    </row>
    <row r="20" spans="1:110" ht="15" customHeight="1">
      <c r="A20" s="45" t="s">
        <v>122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6"/>
      <c r="AC20" s="27"/>
      <c r="AD20" s="28"/>
      <c r="AE20" s="28"/>
      <c r="AF20" s="28"/>
      <c r="AG20" s="28"/>
      <c r="AH20" s="28"/>
      <c r="AI20" s="28" t="s">
        <v>163</v>
      </c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>
        <v>113000</v>
      </c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>
        <v>43139.07</v>
      </c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5">
        <f t="shared" si="1"/>
        <v>69860.93</v>
      </c>
      <c r="CP20" s="35"/>
      <c r="CQ20" s="35"/>
      <c r="CR20" s="35"/>
      <c r="CS20" s="35"/>
      <c r="CT20" s="35"/>
      <c r="CU20" s="35"/>
      <c r="CV20" s="35"/>
      <c r="CW20" s="35"/>
      <c r="CX20" s="35"/>
      <c r="CY20" s="35"/>
      <c r="CZ20" s="35"/>
      <c r="DA20" s="35"/>
      <c r="DB20" s="35"/>
      <c r="DC20" s="35"/>
      <c r="DD20" s="35"/>
      <c r="DE20" s="35"/>
      <c r="DF20" s="36"/>
    </row>
    <row r="21" spans="1:110" ht="30" customHeight="1" hidden="1">
      <c r="A21" s="45" t="s">
        <v>109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6"/>
      <c r="AC21" s="27"/>
      <c r="AD21" s="28"/>
      <c r="AE21" s="28"/>
      <c r="AF21" s="28"/>
      <c r="AG21" s="28"/>
      <c r="AH21" s="28"/>
      <c r="AI21" s="28" t="s">
        <v>138</v>
      </c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>
        <v>6184</v>
      </c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5">
        <f t="shared" si="1"/>
        <v>6184</v>
      </c>
      <c r="CP21" s="35"/>
      <c r="CQ21" s="35"/>
      <c r="CR21" s="35"/>
      <c r="CS21" s="35"/>
      <c r="CT21" s="35"/>
      <c r="CU21" s="35"/>
      <c r="CV21" s="35"/>
      <c r="CW21" s="35"/>
      <c r="CX21" s="35"/>
      <c r="CY21" s="35"/>
      <c r="CZ21" s="35"/>
      <c r="DA21" s="35"/>
      <c r="DB21" s="35"/>
      <c r="DC21" s="35"/>
      <c r="DD21" s="35"/>
      <c r="DE21" s="35"/>
      <c r="DF21" s="36"/>
    </row>
    <row r="22" spans="1:110" ht="21.75" customHeight="1">
      <c r="A22" s="45" t="s">
        <v>110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6"/>
      <c r="AC22" s="27"/>
      <c r="AD22" s="28"/>
      <c r="AE22" s="28"/>
      <c r="AF22" s="28"/>
      <c r="AG22" s="28"/>
      <c r="AH22" s="28"/>
      <c r="AI22" s="28" t="s">
        <v>164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>
        <v>58800</v>
      </c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>
        <v>54940</v>
      </c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5">
        <f t="shared" si="1"/>
        <v>3860</v>
      </c>
      <c r="CP22" s="35"/>
      <c r="CQ22" s="35"/>
      <c r="CR22" s="35"/>
      <c r="CS22" s="35"/>
      <c r="CT22" s="35"/>
      <c r="CU22" s="35"/>
      <c r="CV22" s="35"/>
      <c r="CW22" s="35"/>
      <c r="CX22" s="35"/>
      <c r="CY22" s="35"/>
      <c r="CZ22" s="35"/>
      <c r="DA22" s="35"/>
      <c r="DB22" s="35"/>
      <c r="DC22" s="35"/>
      <c r="DD22" s="35"/>
      <c r="DE22" s="35"/>
      <c r="DF22" s="36"/>
    </row>
    <row r="23" spans="1:110" ht="15" customHeight="1">
      <c r="A23" s="45" t="s">
        <v>103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6"/>
      <c r="AC23" s="27"/>
      <c r="AD23" s="28"/>
      <c r="AE23" s="28"/>
      <c r="AF23" s="28"/>
      <c r="AG23" s="28"/>
      <c r="AH23" s="28"/>
      <c r="AI23" s="28" t="s">
        <v>165</v>
      </c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33">
        <v>47800</v>
      </c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>
        <v>21277.32</v>
      </c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5">
        <f t="shared" si="1"/>
        <v>26522.68</v>
      </c>
      <c r="CP23" s="35"/>
      <c r="CQ23" s="35"/>
      <c r="CR23" s="35"/>
      <c r="CS23" s="35"/>
      <c r="CT23" s="35"/>
      <c r="CU23" s="35"/>
      <c r="CV23" s="35"/>
      <c r="CW23" s="35"/>
      <c r="CX23" s="35"/>
      <c r="CY23" s="35"/>
      <c r="CZ23" s="35"/>
      <c r="DA23" s="35"/>
      <c r="DB23" s="35"/>
      <c r="DC23" s="35"/>
      <c r="DD23" s="35"/>
      <c r="DE23" s="35"/>
      <c r="DF23" s="36"/>
    </row>
    <row r="24" spans="1:110" ht="15" customHeight="1" hidden="1">
      <c r="A24" s="45" t="s">
        <v>111</v>
      </c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6"/>
      <c r="AC24" s="27"/>
      <c r="AD24" s="28"/>
      <c r="AE24" s="28"/>
      <c r="AF24" s="28"/>
      <c r="AG24" s="28"/>
      <c r="AH24" s="28"/>
      <c r="AI24" s="28" t="s">
        <v>166</v>
      </c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33">
        <v>8200</v>
      </c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  <c r="CN24" s="33"/>
      <c r="CO24" s="35">
        <f t="shared" si="1"/>
        <v>8200</v>
      </c>
      <c r="CP24" s="35"/>
      <c r="CQ24" s="35"/>
      <c r="CR24" s="35"/>
      <c r="CS24" s="35"/>
      <c r="CT24" s="35"/>
      <c r="CU24" s="35"/>
      <c r="CV24" s="35"/>
      <c r="CW24" s="35"/>
      <c r="CX24" s="35"/>
      <c r="CY24" s="35"/>
      <c r="CZ24" s="35"/>
      <c r="DA24" s="35"/>
      <c r="DB24" s="35"/>
      <c r="DC24" s="35"/>
      <c r="DD24" s="35"/>
      <c r="DE24" s="35"/>
      <c r="DF24" s="36"/>
    </row>
    <row r="25" spans="1:110" ht="21.75" customHeight="1">
      <c r="A25" s="45" t="s">
        <v>112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6"/>
      <c r="AC25" s="27"/>
      <c r="AD25" s="28"/>
      <c r="AE25" s="28"/>
      <c r="AF25" s="28"/>
      <c r="AG25" s="28"/>
      <c r="AH25" s="28"/>
      <c r="AI25" s="28" t="s">
        <v>167</v>
      </c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>
        <v>5000</v>
      </c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>
        <v>990</v>
      </c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5">
        <f t="shared" si="1"/>
        <v>4010</v>
      </c>
      <c r="CP25" s="35"/>
      <c r="CQ25" s="35"/>
      <c r="CR25" s="35"/>
      <c r="CS25" s="35"/>
      <c r="CT25" s="35"/>
      <c r="CU25" s="35"/>
      <c r="CV25" s="35"/>
      <c r="CW25" s="35"/>
      <c r="CX25" s="35"/>
      <c r="CY25" s="35"/>
      <c r="CZ25" s="35"/>
      <c r="DA25" s="35"/>
      <c r="DB25" s="35"/>
      <c r="DC25" s="35"/>
      <c r="DD25" s="35"/>
      <c r="DE25" s="35"/>
      <c r="DF25" s="36"/>
    </row>
    <row r="26" spans="1:110" ht="25.5" customHeight="1">
      <c r="A26" s="45" t="s">
        <v>113</v>
      </c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6"/>
      <c r="AC26" s="27"/>
      <c r="AD26" s="28"/>
      <c r="AE26" s="28"/>
      <c r="AF26" s="28"/>
      <c r="AG26" s="28"/>
      <c r="AH26" s="28"/>
      <c r="AI26" s="28" t="s">
        <v>168</v>
      </c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>
        <v>107300</v>
      </c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>
        <v>28748</v>
      </c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5">
        <f t="shared" si="1"/>
        <v>78552</v>
      </c>
      <c r="CP26" s="35"/>
      <c r="CQ26" s="35"/>
      <c r="CR26" s="35"/>
      <c r="CS26" s="35"/>
      <c r="CT26" s="35"/>
      <c r="CU26" s="35"/>
      <c r="CV26" s="35"/>
      <c r="CW26" s="35"/>
      <c r="CX26" s="35"/>
      <c r="CY26" s="35"/>
      <c r="CZ26" s="35"/>
      <c r="DA26" s="35"/>
      <c r="DB26" s="35"/>
      <c r="DC26" s="35"/>
      <c r="DD26" s="35"/>
      <c r="DE26" s="35"/>
      <c r="DF26" s="36"/>
    </row>
    <row r="27" spans="1:110" ht="25.5" customHeight="1" hidden="1">
      <c r="A27" s="106" t="s">
        <v>118</v>
      </c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7"/>
      <c r="AC27" s="108"/>
      <c r="AD27" s="109"/>
      <c r="AE27" s="109"/>
      <c r="AF27" s="109"/>
      <c r="AG27" s="109"/>
      <c r="AH27" s="110"/>
      <c r="AI27" s="111" t="s">
        <v>119</v>
      </c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10"/>
      <c r="AZ27" s="102">
        <v>205721</v>
      </c>
      <c r="BA27" s="103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3"/>
      <c r="BO27" s="103"/>
      <c r="BP27" s="103"/>
      <c r="BQ27" s="103"/>
      <c r="BR27" s="103"/>
      <c r="BS27" s="103"/>
      <c r="BT27" s="103"/>
      <c r="BU27" s="103"/>
      <c r="BV27" s="105"/>
      <c r="BW27" s="102"/>
      <c r="BX27" s="103"/>
      <c r="BY27" s="103"/>
      <c r="BZ27" s="103"/>
      <c r="CA27" s="103"/>
      <c r="CB27" s="103"/>
      <c r="CC27" s="103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5"/>
      <c r="CO27" s="37">
        <f t="shared" si="1"/>
        <v>205721</v>
      </c>
      <c r="CP27" s="37"/>
      <c r="CQ27" s="37"/>
      <c r="CR27" s="37"/>
      <c r="CS27" s="37"/>
      <c r="CT27" s="37"/>
      <c r="CU27" s="37"/>
      <c r="CV27" s="37"/>
      <c r="CW27" s="37"/>
      <c r="CX27" s="37"/>
      <c r="CY27" s="37"/>
      <c r="CZ27" s="37"/>
      <c r="DA27" s="37"/>
      <c r="DB27" s="37"/>
      <c r="DC27" s="37"/>
      <c r="DD27" s="37"/>
      <c r="DE27" s="37"/>
      <c r="DF27" s="38"/>
    </row>
    <row r="28" spans="1:110" ht="25.5" customHeight="1" hidden="1">
      <c r="A28" s="113" t="s">
        <v>111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4"/>
      <c r="AC28" s="97"/>
      <c r="AD28" s="98"/>
      <c r="AE28" s="98"/>
      <c r="AF28" s="98"/>
      <c r="AG28" s="98"/>
      <c r="AH28" s="99"/>
      <c r="AI28" s="101" t="s">
        <v>120</v>
      </c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9"/>
      <c r="AZ28" s="42">
        <v>205721</v>
      </c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100"/>
      <c r="BW28" s="42"/>
      <c r="BX28" s="43"/>
      <c r="BY28" s="43"/>
      <c r="BZ28" s="43"/>
      <c r="CA28" s="43"/>
      <c r="CB28" s="43"/>
      <c r="CC28" s="43"/>
      <c r="CD28" s="43"/>
      <c r="CE28" s="43"/>
      <c r="CF28" s="43"/>
      <c r="CG28" s="43"/>
      <c r="CH28" s="43"/>
      <c r="CI28" s="43"/>
      <c r="CJ28" s="43"/>
      <c r="CK28" s="43"/>
      <c r="CL28" s="43"/>
      <c r="CM28" s="43"/>
      <c r="CN28" s="100"/>
      <c r="CO28" s="35">
        <f t="shared" si="1"/>
        <v>205721</v>
      </c>
      <c r="CP28" s="35"/>
      <c r="CQ28" s="35"/>
      <c r="CR28" s="35"/>
      <c r="CS28" s="35"/>
      <c r="CT28" s="35"/>
      <c r="CU28" s="35"/>
      <c r="CV28" s="35"/>
      <c r="CW28" s="35"/>
      <c r="CX28" s="35"/>
      <c r="CY28" s="35"/>
      <c r="CZ28" s="35"/>
      <c r="DA28" s="35"/>
      <c r="DB28" s="35"/>
      <c r="DC28" s="35"/>
      <c r="DD28" s="35"/>
      <c r="DE28" s="35"/>
      <c r="DF28" s="36"/>
    </row>
    <row r="29" spans="1:110" ht="25.5" customHeight="1">
      <c r="A29" s="45" t="s">
        <v>113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6"/>
      <c r="AC29" s="27"/>
      <c r="AD29" s="28"/>
      <c r="AE29" s="28"/>
      <c r="AF29" s="28"/>
      <c r="AG29" s="28"/>
      <c r="AH29" s="28"/>
      <c r="AI29" s="28" t="s">
        <v>169</v>
      </c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42">
        <v>200</v>
      </c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100"/>
      <c r="BW29" s="42">
        <v>200</v>
      </c>
      <c r="BX29" s="43"/>
      <c r="BY29" s="43"/>
      <c r="BZ29" s="43"/>
      <c r="CA29" s="43"/>
      <c r="CB29" s="43"/>
      <c r="CC29" s="43"/>
      <c r="CD29" s="43"/>
      <c r="CE29" s="43"/>
      <c r="CF29" s="43"/>
      <c r="CG29" s="43"/>
      <c r="CH29" s="43"/>
      <c r="CI29" s="43"/>
      <c r="CJ29" s="43"/>
      <c r="CK29" s="43"/>
      <c r="CL29" s="43"/>
      <c r="CM29" s="43"/>
      <c r="CN29" s="100"/>
      <c r="CO29" s="42">
        <f>AZ29-BW29</f>
        <v>0</v>
      </c>
      <c r="CP29" s="43"/>
      <c r="CQ29" s="43"/>
      <c r="CR29" s="43"/>
      <c r="CS29" s="43"/>
      <c r="CT29" s="43"/>
      <c r="CU29" s="43"/>
      <c r="CV29" s="43"/>
      <c r="CW29" s="43"/>
      <c r="CX29" s="43"/>
      <c r="CY29" s="43"/>
      <c r="CZ29" s="43"/>
      <c r="DA29" s="43"/>
      <c r="DB29" s="43"/>
      <c r="DC29" s="43"/>
      <c r="DD29" s="43"/>
      <c r="DE29" s="43"/>
      <c r="DF29" s="44"/>
    </row>
    <row r="30" spans="1:110" ht="25.5" customHeight="1">
      <c r="A30" s="45" t="s">
        <v>113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/>
      <c r="AD30" s="28"/>
      <c r="AE30" s="28"/>
      <c r="AF30" s="28"/>
      <c r="AG30" s="28"/>
      <c r="AH30" s="28"/>
      <c r="AI30" s="28" t="s">
        <v>170</v>
      </c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42">
        <v>2000</v>
      </c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100"/>
      <c r="BW30" s="42">
        <v>0</v>
      </c>
      <c r="BX30" s="43"/>
      <c r="BY30" s="43"/>
      <c r="BZ30" s="43"/>
      <c r="CA30" s="43"/>
      <c r="CB30" s="43"/>
      <c r="CC30" s="43"/>
      <c r="CD30" s="43"/>
      <c r="CE30" s="43"/>
      <c r="CF30" s="43"/>
      <c r="CG30" s="43"/>
      <c r="CH30" s="43"/>
      <c r="CI30" s="43"/>
      <c r="CJ30" s="43"/>
      <c r="CK30" s="43"/>
      <c r="CL30" s="43"/>
      <c r="CM30" s="43"/>
      <c r="CN30" s="100"/>
      <c r="CO30" s="42">
        <f>AZ30-BW30</f>
        <v>2000</v>
      </c>
      <c r="CP30" s="43"/>
      <c r="CQ30" s="43"/>
      <c r="CR30" s="43"/>
      <c r="CS30" s="43"/>
      <c r="CT30" s="43"/>
      <c r="CU30" s="43"/>
      <c r="CV30" s="43"/>
      <c r="CW30" s="43"/>
      <c r="CX30" s="43"/>
      <c r="CY30" s="43"/>
      <c r="CZ30" s="43"/>
      <c r="DA30" s="43"/>
      <c r="DB30" s="43"/>
      <c r="DC30" s="43"/>
      <c r="DD30" s="43"/>
      <c r="DE30" s="43"/>
      <c r="DF30" s="44"/>
    </row>
    <row r="31" spans="1:110" ht="25.5" customHeight="1">
      <c r="A31" s="106" t="s">
        <v>118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7"/>
      <c r="AC31" s="39"/>
      <c r="AD31" s="40"/>
      <c r="AE31" s="40"/>
      <c r="AF31" s="40"/>
      <c r="AG31" s="40"/>
      <c r="AH31" s="40"/>
      <c r="AI31" s="40" t="s">
        <v>220</v>
      </c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102">
        <v>176500</v>
      </c>
      <c r="BA31" s="103"/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3"/>
      <c r="BO31" s="103"/>
      <c r="BP31" s="103"/>
      <c r="BQ31" s="103"/>
      <c r="BR31" s="103"/>
      <c r="BS31" s="103"/>
      <c r="BT31" s="103"/>
      <c r="BU31" s="103"/>
      <c r="BV31" s="105"/>
      <c r="BW31" s="102">
        <f>BW32</f>
        <v>0</v>
      </c>
      <c r="BX31" s="103"/>
      <c r="BY31" s="103"/>
      <c r="BZ31" s="103"/>
      <c r="CA31" s="103"/>
      <c r="CB31" s="103"/>
      <c r="CC31" s="103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5"/>
      <c r="CO31" s="102">
        <f>AZ31-BW31</f>
        <v>176500</v>
      </c>
      <c r="CP31" s="103"/>
      <c r="CQ31" s="103"/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3"/>
      <c r="DF31" s="104"/>
    </row>
    <row r="32" spans="1:110" ht="25.5" customHeight="1">
      <c r="A32" s="85" t="s">
        <v>111</v>
      </c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6"/>
      <c r="AC32" s="27"/>
      <c r="AD32" s="28"/>
      <c r="AE32" s="28"/>
      <c r="AF32" s="28"/>
      <c r="AG32" s="28"/>
      <c r="AH32" s="28"/>
      <c r="AI32" s="28" t="s">
        <v>208</v>
      </c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42">
        <v>176500</v>
      </c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100"/>
      <c r="BW32" s="42">
        <v>0</v>
      </c>
      <c r="BX32" s="43"/>
      <c r="BY32" s="43"/>
      <c r="BZ32" s="43"/>
      <c r="CA32" s="43"/>
      <c r="CB32" s="43"/>
      <c r="CC32" s="43"/>
      <c r="CD32" s="43"/>
      <c r="CE32" s="43"/>
      <c r="CF32" s="43"/>
      <c r="CG32" s="43"/>
      <c r="CH32" s="43"/>
      <c r="CI32" s="43"/>
      <c r="CJ32" s="43"/>
      <c r="CK32" s="43"/>
      <c r="CL32" s="43"/>
      <c r="CM32" s="43"/>
      <c r="CN32" s="100"/>
      <c r="CO32" s="42">
        <f>AZ32-BW32</f>
        <v>176500</v>
      </c>
      <c r="CP32" s="43"/>
      <c r="CQ32" s="43"/>
      <c r="CR32" s="43"/>
      <c r="CS32" s="43"/>
      <c r="CT32" s="43"/>
      <c r="CU32" s="43"/>
      <c r="CV32" s="43"/>
      <c r="CW32" s="43"/>
      <c r="CX32" s="43"/>
      <c r="CY32" s="43"/>
      <c r="CZ32" s="43"/>
      <c r="DA32" s="43"/>
      <c r="DB32" s="43"/>
      <c r="DC32" s="43"/>
      <c r="DD32" s="43"/>
      <c r="DE32" s="43"/>
      <c r="DF32" s="44"/>
    </row>
    <row r="33" spans="1:110" ht="25.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7"/>
      <c r="AC33" s="39"/>
      <c r="AD33" s="40"/>
      <c r="AE33" s="40"/>
      <c r="AF33" s="40"/>
      <c r="AG33" s="40"/>
      <c r="AH33" s="40"/>
      <c r="AI33" s="111" t="s">
        <v>221</v>
      </c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10"/>
      <c r="AZ33" s="102">
        <f>AZ34</f>
        <v>3000</v>
      </c>
      <c r="BA33" s="103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3"/>
      <c r="BO33" s="103"/>
      <c r="BP33" s="103"/>
      <c r="BQ33" s="103"/>
      <c r="BR33" s="103"/>
      <c r="BS33" s="103"/>
      <c r="BT33" s="103"/>
      <c r="BU33" s="103"/>
      <c r="BV33" s="105"/>
      <c r="BW33" s="102">
        <f>BW34</f>
        <v>0</v>
      </c>
      <c r="BX33" s="103"/>
      <c r="BY33" s="103"/>
      <c r="BZ33" s="103"/>
      <c r="CA33" s="103"/>
      <c r="CB33" s="103"/>
      <c r="CC33" s="103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5"/>
      <c r="CO33" s="102">
        <f>AZ33-BW33</f>
        <v>3000</v>
      </c>
      <c r="CP33" s="103"/>
      <c r="CQ33" s="103"/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3"/>
      <c r="DF33" s="104"/>
    </row>
    <row r="34" spans="1:110" ht="25.5" customHeight="1">
      <c r="A34" s="85" t="s">
        <v>111</v>
      </c>
      <c r="B34" s="85"/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6"/>
      <c r="AC34" s="27"/>
      <c r="AD34" s="28"/>
      <c r="AE34" s="28"/>
      <c r="AF34" s="28"/>
      <c r="AG34" s="28"/>
      <c r="AH34" s="28"/>
      <c r="AI34" s="101" t="s">
        <v>218</v>
      </c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9"/>
      <c r="AZ34" s="42">
        <v>3000</v>
      </c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100"/>
      <c r="BW34" s="42"/>
      <c r="BX34" s="43"/>
      <c r="BY34" s="43"/>
      <c r="BZ34" s="43"/>
      <c r="CA34" s="43"/>
      <c r="CB34" s="43"/>
      <c r="CC34" s="43"/>
      <c r="CD34" s="43"/>
      <c r="CE34" s="43"/>
      <c r="CF34" s="43"/>
      <c r="CG34" s="43"/>
      <c r="CH34" s="43"/>
      <c r="CI34" s="43"/>
      <c r="CJ34" s="43"/>
      <c r="CK34" s="43"/>
      <c r="CL34" s="43"/>
      <c r="CM34" s="43"/>
      <c r="CN34" s="100"/>
      <c r="CO34" s="42"/>
      <c r="CP34" s="43"/>
      <c r="CQ34" s="43"/>
      <c r="CR34" s="43"/>
      <c r="CS34" s="43"/>
      <c r="CT34" s="43"/>
      <c r="CU34" s="43"/>
      <c r="CV34" s="43"/>
      <c r="CW34" s="43"/>
      <c r="CX34" s="43"/>
      <c r="CY34" s="43"/>
      <c r="CZ34" s="43"/>
      <c r="DA34" s="43"/>
      <c r="DB34" s="43"/>
      <c r="DC34" s="43"/>
      <c r="DD34" s="43"/>
      <c r="DE34" s="43"/>
      <c r="DF34" s="44"/>
    </row>
    <row r="35" spans="1:110" ht="35.25" customHeight="1">
      <c r="A35" s="106" t="s">
        <v>139</v>
      </c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7"/>
      <c r="AC35" s="108"/>
      <c r="AD35" s="109"/>
      <c r="AE35" s="109"/>
      <c r="AF35" s="109"/>
      <c r="AG35" s="109"/>
      <c r="AH35" s="110"/>
      <c r="AI35" s="111" t="s">
        <v>140</v>
      </c>
      <c r="AJ35" s="109"/>
      <c r="AK35" s="109"/>
      <c r="AL35" s="109"/>
      <c r="AM35" s="109"/>
      <c r="AN35" s="109"/>
      <c r="AO35" s="109"/>
      <c r="AP35" s="109"/>
      <c r="AQ35" s="109"/>
      <c r="AR35" s="109"/>
      <c r="AS35" s="109"/>
      <c r="AT35" s="109"/>
      <c r="AU35" s="109"/>
      <c r="AV35" s="109"/>
      <c r="AW35" s="109"/>
      <c r="AX35" s="109"/>
      <c r="AY35" s="110"/>
      <c r="AZ35" s="102">
        <f>AZ36+AZ37+AZ39+AZ40+AZ41+AZ42+AZ43+AZ44+AZ45</f>
        <v>48600</v>
      </c>
      <c r="BA35" s="103"/>
      <c r="BB35" s="103"/>
      <c r="BC35" s="103"/>
      <c r="BD35" s="103"/>
      <c r="BE35" s="103"/>
      <c r="BF35" s="103"/>
      <c r="BG35" s="103"/>
      <c r="BH35" s="103"/>
      <c r="BI35" s="103"/>
      <c r="BJ35" s="103"/>
      <c r="BK35" s="103"/>
      <c r="BL35" s="103"/>
      <c r="BM35" s="103"/>
      <c r="BN35" s="103"/>
      <c r="BO35" s="103"/>
      <c r="BP35" s="103"/>
      <c r="BQ35" s="103"/>
      <c r="BR35" s="103"/>
      <c r="BS35" s="103"/>
      <c r="BT35" s="103"/>
      <c r="BU35" s="103"/>
      <c r="BV35" s="105"/>
      <c r="BW35" s="102">
        <f>BW36+BW37+BW38+BW39</f>
        <v>19374.12</v>
      </c>
      <c r="BX35" s="103"/>
      <c r="BY35" s="103"/>
      <c r="BZ35" s="103"/>
      <c r="CA35" s="103"/>
      <c r="CB35" s="103"/>
      <c r="CC35" s="103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5"/>
      <c r="CO35" s="102">
        <f aca="true" t="shared" si="2" ref="CO35:CO50">AZ35-BW35</f>
        <v>29225.88</v>
      </c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  <c r="DD35" s="103"/>
      <c r="DE35" s="103"/>
      <c r="DF35" s="104"/>
    </row>
    <row r="36" spans="1:110" ht="25.5" customHeight="1">
      <c r="A36" s="45" t="s">
        <v>111</v>
      </c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6"/>
      <c r="AC36" s="97"/>
      <c r="AD36" s="98"/>
      <c r="AE36" s="98"/>
      <c r="AF36" s="98"/>
      <c r="AG36" s="98"/>
      <c r="AH36" s="99"/>
      <c r="AI36" s="101" t="s">
        <v>172</v>
      </c>
      <c r="AJ36" s="98"/>
      <c r="AK36" s="98"/>
      <c r="AL36" s="98"/>
      <c r="AM36" s="98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9"/>
      <c r="AZ36" s="42">
        <v>14000</v>
      </c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100"/>
      <c r="BW36" s="42">
        <v>13060</v>
      </c>
      <c r="BX36" s="43"/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100"/>
      <c r="CO36" s="102">
        <f t="shared" si="2"/>
        <v>940</v>
      </c>
      <c r="CP36" s="103"/>
      <c r="CQ36" s="103"/>
      <c r="CR36" s="103"/>
      <c r="CS36" s="103"/>
      <c r="CT36" s="103"/>
      <c r="CU36" s="103"/>
      <c r="CV36" s="103"/>
      <c r="CW36" s="103"/>
      <c r="CX36" s="103"/>
      <c r="CY36" s="103"/>
      <c r="CZ36" s="103"/>
      <c r="DA36" s="103"/>
      <c r="DB36" s="103"/>
      <c r="DC36" s="103"/>
      <c r="DD36" s="103"/>
      <c r="DE36" s="103"/>
      <c r="DF36" s="104"/>
    </row>
    <row r="37" spans="1:110" ht="25.5" customHeight="1">
      <c r="A37" s="45" t="s">
        <v>171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6"/>
      <c r="AC37" s="97"/>
      <c r="AD37" s="98"/>
      <c r="AE37" s="98"/>
      <c r="AF37" s="98"/>
      <c r="AG37" s="98"/>
      <c r="AH37" s="99"/>
      <c r="AI37" s="101" t="s">
        <v>173</v>
      </c>
      <c r="AJ37" s="98"/>
      <c r="AK37" s="98"/>
      <c r="AL37" s="98"/>
      <c r="AM37" s="98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9"/>
      <c r="AZ37" s="42">
        <v>4700</v>
      </c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100"/>
      <c r="BW37" s="42">
        <v>4629</v>
      </c>
      <c r="BX37" s="43"/>
      <c r="BY37" s="43"/>
      <c r="BZ37" s="43"/>
      <c r="CA37" s="43"/>
      <c r="CB37" s="43"/>
      <c r="CC37" s="43"/>
      <c r="CD37" s="43"/>
      <c r="CE37" s="43"/>
      <c r="CF37" s="43"/>
      <c r="CG37" s="43"/>
      <c r="CH37" s="43"/>
      <c r="CI37" s="43"/>
      <c r="CJ37" s="43"/>
      <c r="CK37" s="43"/>
      <c r="CL37" s="43"/>
      <c r="CM37" s="43"/>
      <c r="CN37" s="100"/>
      <c r="CO37" s="42">
        <f t="shared" si="2"/>
        <v>71</v>
      </c>
      <c r="CP37" s="43"/>
      <c r="CQ37" s="43"/>
      <c r="CR37" s="43"/>
      <c r="CS37" s="43"/>
      <c r="CT37" s="43"/>
      <c r="CU37" s="43"/>
      <c r="CV37" s="43"/>
      <c r="CW37" s="43"/>
      <c r="CX37" s="43"/>
      <c r="CY37" s="43"/>
      <c r="CZ37" s="43"/>
      <c r="DA37" s="43"/>
      <c r="DB37" s="43"/>
      <c r="DC37" s="43"/>
      <c r="DD37" s="43"/>
      <c r="DE37" s="43"/>
      <c r="DF37" s="44"/>
    </row>
    <row r="38" spans="1:110" ht="25.5" customHeight="1" hidden="1">
      <c r="A38" s="45" t="s">
        <v>111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6"/>
      <c r="AC38" s="97"/>
      <c r="AD38" s="98"/>
      <c r="AE38" s="98"/>
      <c r="AF38" s="98"/>
      <c r="AG38" s="98"/>
      <c r="AH38" s="99"/>
      <c r="AI38" s="101" t="s">
        <v>173</v>
      </c>
      <c r="AJ38" s="98"/>
      <c r="AK38" s="98"/>
      <c r="AL38" s="98"/>
      <c r="AM38" s="98"/>
      <c r="AN38" s="98"/>
      <c r="AO38" s="98"/>
      <c r="AP38" s="98"/>
      <c r="AQ38" s="98"/>
      <c r="AR38" s="98"/>
      <c r="AS38" s="98"/>
      <c r="AT38" s="98"/>
      <c r="AU38" s="98"/>
      <c r="AV38" s="98"/>
      <c r="AW38" s="98"/>
      <c r="AX38" s="98"/>
      <c r="AY38" s="99"/>
      <c r="AZ38" s="42">
        <v>3400</v>
      </c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100"/>
      <c r="BW38" s="42"/>
      <c r="BX38" s="43"/>
      <c r="BY38" s="43"/>
      <c r="BZ38" s="43"/>
      <c r="CA38" s="43"/>
      <c r="CB38" s="43"/>
      <c r="CC38" s="43"/>
      <c r="CD38" s="43"/>
      <c r="CE38" s="43"/>
      <c r="CF38" s="43"/>
      <c r="CG38" s="43"/>
      <c r="CH38" s="43"/>
      <c r="CI38" s="43"/>
      <c r="CJ38" s="43"/>
      <c r="CK38" s="43"/>
      <c r="CL38" s="43"/>
      <c r="CM38" s="43"/>
      <c r="CN38" s="100"/>
      <c r="CO38" s="42">
        <f aca="true" t="shared" si="3" ref="CO38:CO45">AZ38-BW38</f>
        <v>3400</v>
      </c>
      <c r="CP38" s="43"/>
      <c r="CQ38" s="43"/>
      <c r="CR38" s="43"/>
      <c r="CS38" s="43"/>
      <c r="CT38" s="43"/>
      <c r="CU38" s="43"/>
      <c r="CV38" s="43"/>
      <c r="CW38" s="43"/>
      <c r="CX38" s="43"/>
      <c r="CY38" s="43"/>
      <c r="CZ38" s="43"/>
      <c r="DA38" s="43"/>
      <c r="DB38" s="43"/>
      <c r="DC38" s="43"/>
      <c r="DD38" s="43"/>
      <c r="DE38" s="43"/>
      <c r="DF38" s="44"/>
    </row>
    <row r="39" spans="1:110" ht="36" customHeight="1">
      <c r="A39" s="45" t="s">
        <v>174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6"/>
      <c r="AC39" s="97"/>
      <c r="AD39" s="98"/>
      <c r="AE39" s="98"/>
      <c r="AF39" s="98"/>
      <c r="AG39" s="98"/>
      <c r="AH39" s="99"/>
      <c r="AI39" s="101" t="s">
        <v>210</v>
      </c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9"/>
      <c r="AZ39" s="42">
        <v>5600</v>
      </c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100"/>
      <c r="BW39" s="42">
        <v>1685.12</v>
      </c>
      <c r="BX39" s="43"/>
      <c r="BY39" s="43"/>
      <c r="BZ39" s="43"/>
      <c r="CA39" s="43"/>
      <c r="CB39" s="43"/>
      <c r="CC39" s="43"/>
      <c r="CD39" s="43"/>
      <c r="CE39" s="43"/>
      <c r="CF39" s="43"/>
      <c r="CG39" s="43"/>
      <c r="CH39" s="43"/>
      <c r="CI39" s="43"/>
      <c r="CJ39" s="43"/>
      <c r="CK39" s="43"/>
      <c r="CL39" s="43"/>
      <c r="CM39" s="43"/>
      <c r="CN39" s="100"/>
      <c r="CO39" s="42">
        <f t="shared" si="3"/>
        <v>3914.88</v>
      </c>
      <c r="CP39" s="43"/>
      <c r="CQ39" s="43"/>
      <c r="CR39" s="43"/>
      <c r="CS39" s="43"/>
      <c r="CT39" s="43"/>
      <c r="CU39" s="43"/>
      <c r="CV39" s="43"/>
      <c r="CW39" s="43"/>
      <c r="CX39" s="43"/>
      <c r="CY39" s="43"/>
      <c r="CZ39" s="43"/>
      <c r="DA39" s="43"/>
      <c r="DB39" s="43"/>
      <c r="DC39" s="43"/>
      <c r="DD39" s="43"/>
      <c r="DE39" s="43"/>
      <c r="DF39" s="44"/>
    </row>
    <row r="40" spans="1:110" ht="36" customHeight="1">
      <c r="A40" s="45" t="s">
        <v>111</v>
      </c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  <c r="AA40" s="45"/>
      <c r="AB40" s="46"/>
      <c r="AC40" s="97"/>
      <c r="AD40" s="98"/>
      <c r="AE40" s="98"/>
      <c r="AF40" s="98"/>
      <c r="AG40" s="98"/>
      <c r="AH40" s="99"/>
      <c r="AI40" s="101" t="s">
        <v>215</v>
      </c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/>
      <c r="AZ40" s="42">
        <v>12600</v>
      </c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100"/>
      <c r="BW40" s="42">
        <v>0</v>
      </c>
      <c r="BX40" s="43"/>
      <c r="BY40" s="43"/>
      <c r="BZ40" s="43"/>
      <c r="CA40" s="43"/>
      <c r="CB40" s="43"/>
      <c r="CC40" s="43"/>
      <c r="CD40" s="43"/>
      <c r="CE40" s="43"/>
      <c r="CF40" s="43"/>
      <c r="CG40" s="43"/>
      <c r="CH40" s="43"/>
      <c r="CI40" s="43"/>
      <c r="CJ40" s="43"/>
      <c r="CK40" s="43"/>
      <c r="CL40" s="43"/>
      <c r="CM40" s="43"/>
      <c r="CN40" s="100"/>
      <c r="CO40" s="42">
        <f t="shared" si="3"/>
        <v>12600</v>
      </c>
      <c r="CP40" s="43"/>
      <c r="CQ40" s="43"/>
      <c r="CR40" s="43"/>
      <c r="CS40" s="43"/>
      <c r="CT40" s="43"/>
      <c r="CU40" s="43"/>
      <c r="CV40" s="43"/>
      <c r="CW40" s="43"/>
      <c r="CX40" s="43"/>
      <c r="CY40" s="43"/>
      <c r="CZ40" s="43"/>
      <c r="DA40" s="43"/>
      <c r="DB40" s="43"/>
      <c r="DC40" s="43"/>
      <c r="DD40" s="43"/>
      <c r="DE40" s="43"/>
      <c r="DF40" s="44"/>
    </row>
    <row r="41" spans="1:110" ht="36" customHeight="1">
      <c r="A41" s="45" t="s">
        <v>103</v>
      </c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6"/>
      <c r="AC41" s="97"/>
      <c r="AD41" s="98"/>
      <c r="AE41" s="98"/>
      <c r="AF41" s="98"/>
      <c r="AG41" s="98"/>
      <c r="AH41" s="99"/>
      <c r="AI41" s="101" t="s">
        <v>211</v>
      </c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9"/>
      <c r="AZ41" s="42">
        <v>200</v>
      </c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100"/>
      <c r="BW41" s="42">
        <v>0</v>
      </c>
      <c r="BX41" s="43"/>
      <c r="BY41" s="43"/>
      <c r="BZ41" s="43"/>
      <c r="CA41" s="43"/>
      <c r="CB41" s="43"/>
      <c r="CC41" s="43"/>
      <c r="CD41" s="43"/>
      <c r="CE41" s="43"/>
      <c r="CF41" s="43"/>
      <c r="CG41" s="43"/>
      <c r="CH41" s="43"/>
      <c r="CI41" s="43"/>
      <c r="CJ41" s="43"/>
      <c r="CK41" s="43"/>
      <c r="CL41" s="43"/>
      <c r="CM41" s="43"/>
      <c r="CN41" s="100"/>
      <c r="CO41" s="42">
        <f t="shared" si="3"/>
        <v>200</v>
      </c>
      <c r="CP41" s="43"/>
      <c r="CQ41" s="43"/>
      <c r="CR41" s="43"/>
      <c r="CS41" s="43"/>
      <c r="CT41" s="43"/>
      <c r="CU41" s="43"/>
      <c r="CV41" s="43"/>
      <c r="CW41" s="43"/>
      <c r="CX41" s="43"/>
      <c r="CY41" s="43"/>
      <c r="CZ41" s="43"/>
      <c r="DA41" s="43"/>
      <c r="DB41" s="43"/>
      <c r="DC41" s="43"/>
      <c r="DD41" s="43"/>
      <c r="DE41" s="43"/>
      <c r="DF41" s="44"/>
    </row>
    <row r="42" spans="1:110" ht="36" customHeight="1">
      <c r="A42" s="45" t="s">
        <v>103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  <c r="AA42" s="45"/>
      <c r="AB42" s="46"/>
      <c r="AC42" s="97"/>
      <c r="AD42" s="98"/>
      <c r="AE42" s="98"/>
      <c r="AF42" s="98"/>
      <c r="AG42" s="98"/>
      <c r="AH42" s="99"/>
      <c r="AI42" s="101" t="s">
        <v>212</v>
      </c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9"/>
      <c r="AZ42" s="42">
        <v>500</v>
      </c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100"/>
      <c r="BW42" s="42">
        <v>0</v>
      </c>
      <c r="BX42" s="43"/>
      <c r="BY42" s="43"/>
      <c r="BZ42" s="43"/>
      <c r="CA42" s="43"/>
      <c r="CB42" s="43"/>
      <c r="CC42" s="43"/>
      <c r="CD42" s="43"/>
      <c r="CE42" s="43"/>
      <c r="CF42" s="43"/>
      <c r="CG42" s="43"/>
      <c r="CH42" s="43"/>
      <c r="CI42" s="43"/>
      <c r="CJ42" s="43"/>
      <c r="CK42" s="43"/>
      <c r="CL42" s="43"/>
      <c r="CM42" s="43"/>
      <c r="CN42" s="100"/>
      <c r="CO42" s="42">
        <f t="shared" si="3"/>
        <v>500</v>
      </c>
      <c r="CP42" s="43"/>
      <c r="CQ42" s="43"/>
      <c r="CR42" s="43"/>
      <c r="CS42" s="43"/>
      <c r="CT42" s="43"/>
      <c r="CU42" s="43"/>
      <c r="CV42" s="43"/>
      <c r="CW42" s="43"/>
      <c r="CX42" s="43"/>
      <c r="CY42" s="43"/>
      <c r="CZ42" s="43"/>
      <c r="DA42" s="43"/>
      <c r="DB42" s="43"/>
      <c r="DC42" s="43"/>
      <c r="DD42" s="43"/>
      <c r="DE42" s="43"/>
      <c r="DF42" s="44"/>
    </row>
    <row r="43" spans="1:110" ht="36" customHeight="1">
      <c r="A43" s="45" t="s">
        <v>111</v>
      </c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6"/>
      <c r="AC43" s="97"/>
      <c r="AD43" s="98"/>
      <c r="AE43" s="98"/>
      <c r="AF43" s="98"/>
      <c r="AG43" s="98"/>
      <c r="AH43" s="99"/>
      <c r="AI43" s="101" t="s">
        <v>216</v>
      </c>
      <c r="AJ43" s="98"/>
      <c r="AK43" s="98"/>
      <c r="AL43" s="98"/>
      <c r="AM43" s="98"/>
      <c r="AN43" s="98"/>
      <c r="AO43" s="98"/>
      <c r="AP43" s="98"/>
      <c r="AQ43" s="98"/>
      <c r="AR43" s="98"/>
      <c r="AS43" s="98"/>
      <c r="AT43" s="98"/>
      <c r="AU43" s="98"/>
      <c r="AV43" s="98"/>
      <c r="AW43" s="98"/>
      <c r="AX43" s="98"/>
      <c r="AY43" s="99"/>
      <c r="AZ43" s="42">
        <v>1000</v>
      </c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100"/>
      <c r="BW43" s="42">
        <v>0</v>
      </c>
      <c r="BX43" s="43"/>
      <c r="BY43" s="43"/>
      <c r="BZ43" s="43"/>
      <c r="CA43" s="43"/>
      <c r="CB43" s="43"/>
      <c r="CC43" s="43"/>
      <c r="CD43" s="43"/>
      <c r="CE43" s="43"/>
      <c r="CF43" s="43"/>
      <c r="CG43" s="43"/>
      <c r="CH43" s="43"/>
      <c r="CI43" s="43"/>
      <c r="CJ43" s="43"/>
      <c r="CK43" s="43"/>
      <c r="CL43" s="43"/>
      <c r="CM43" s="43"/>
      <c r="CN43" s="100"/>
      <c r="CO43" s="42">
        <f t="shared" si="3"/>
        <v>1000</v>
      </c>
      <c r="CP43" s="43"/>
      <c r="CQ43" s="43"/>
      <c r="CR43" s="43"/>
      <c r="CS43" s="43"/>
      <c r="CT43" s="43"/>
      <c r="CU43" s="43"/>
      <c r="CV43" s="43"/>
      <c r="CW43" s="43"/>
      <c r="CX43" s="43"/>
      <c r="CY43" s="43"/>
      <c r="CZ43" s="43"/>
      <c r="DA43" s="43"/>
      <c r="DB43" s="43"/>
      <c r="DC43" s="43"/>
      <c r="DD43" s="43"/>
      <c r="DE43" s="43"/>
      <c r="DF43" s="44"/>
    </row>
    <row r="44" spans="1:110" ht="36" customHeight="1">
      <c r="A44" s="45" t="s">
        <v>110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6"/>
      <c r="AC44" s="97"/>
      <c r="AD44" s="98"/>
      <c r="AE44" s="98"/>
      <c r="AF44" s="98"/>
      <c r="AG44" s="98"/>
      <c r="AH44" s="99"/>
      <c r="AI44" s="101" t="s">
        <v>213</v>
      </c>
      <c r="AJ44" s="98"/>
      <c r="AK44" s="98"/>
      <c r="AL44" s="98"/>
      <c r="AM44" s="98"/>
      <c r="AN44" s="98"/>
      <c r="AO44" s="98"/>
      <c r="AP44" s="98"/>
      <c r="AQ44" s="98"/>
      <c r="AR44" s="98"/>
      <c r="AS44" s="98"/>
      <c r="AT44" s="98"/>
      <c r="AU44" s="98"/>
      <c r="AV44" s="98"/>
      <c r="AW44" s="98"/>
      <c r="AX44" s="98"/>
      <c r="AY44" s="99"/>
      <c r="AZ44" s="42">
        <v>9000</v>
      </c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  <c r="BR44" s="43"/>
      <c r="BS44" s="43"/>
      <c r="BT44" s="43"/>
      <c r="BU44" s="43"/>
      <c r="BV44" s="100"/>
      <c r="BW44" s="42">
        <v>0</v>
      </c>
      <c r="BX44" s="43"/>
      <c r="BY44" s="43"/>
      <c r="BZ44" s="43"/>
      <c r="CA44" s="43"/>
      <c r="CB44" s="43"/>
      <c r="CC44" s="43"/>
      <c r="CD44" s="43"/>
      <c r="CE44" s="43"/>
      <c r="CF44" s="43"/>
      <c r="CG44" s="43"/>
      <c r="CH44" s="43"/>
      <c r="CI44" s="43"/>
      <c r="CJ44" s="43"/>
      <c r="CK44" s="43"/>
      <c r="CL44" s="43"/>
      <c r="CM44" s="43"/>
      <c r="CN44" s="100"/>
      <c r="CO44" s="42">
        <f t="shared" si="3"/>
        <v>9000</v>
      </c>
      <c r="CP44" s="43"/>
      <c r="CQ44" s="43"/>
      <c r="CR44" s="43"/>
      <c r="CS44" s="43"/>
      <c r="CT44" s="43"/>
      <c r="CU44" s="43"/>
      <c r="CV44" s="43"/>
      <c r="CW44" s="43"/>
      <c r="CX44" s="43"/>
      <c r="CY44" s="43"/>
      <c r="CZ44" s="43"/>
      <c r="DA44" s="43"/>
      <c r="DB44" s="43"/>
      <c r="DC44" s="43"/>
      <c r="DD44" s="43"/>
      <c r="DE44" s="43"/>
      <c r="DF44" s="44"/>
    </row>
    <row r="45" spans="1:110" ht="36" customHeight="1">
      <c r="A45" s="45" t="s">
        <v>103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6"/>
      <c r="AC45" s="97"/>
      <c r="AD45" s="98"/>
      <c r="AE45" s="98"/>
      <c r="AF45" s="98"/>
      <c r="AG45" s="98"/>
      <c r="AH45" s="99"/>
      <c r="AI45" s="101" t="s">
        <v>214</v>
      </c>
      <c r="AJ45" s="98"/>
      <c r="AK45" s="98"/>
      <c r="AL45" s="98"/>
      <c r="AM45" s="98"/>
      <c r="AN45" s="98"/>
      <c r="AO45" s="98"/>
      <c r="AP45" s="98"/>
      <c r="AQ45" s="98"/>
      <c r="AR45" s="98"/>
      <c r="AS45" s="98"/>
      <c r="AT45" s="98"/>
      <c r="AU45" s="98"/>
      <c r="AV45" s="98"/>
      <c r="AW45" s="98"/>
      <c r="AX45" s="98"/>
      <c r="AY45" s="99"/>
      <c r="AZ45" s="42">
        <v>1000</v>
      </c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/>
      <c r="BT45" s="43"/>
      <c r="BU45" s="43"/>
      <c r="BV45" s="100"/>
      <c r="BW45" s="42">
        <v>0</v>
      </c>
      <c r="BX45" s="43"/>
      <c r="BY45" s="43"/>
      <c r="BZ45" s="43"/>
      <c r="CA45" s="43"/>
      <c r="CB45" s="43"/>
      <c r="CC45" s="43"/>
      <c r="CD45" s="43"/>
      <c r="CE45" s="43"/>
      <c r="CF45" s="43"/>
      <c r="CG45" s="43"/>
      <c r="CH45" s="43"/>
      <c r="CI45" s="43"/>
      <c r="CJ45" s="43"/>
      <c r="CK45" s="43"/>
      <c r="CL45" s="43"/>
      <c r="CM45" s="43"/>
      <c r="CN45" s="100"/>
      <c r="CO45" s="42">
        <f t="shared" si="3"/>
        <v>1000</v>
      </c>
      <c r="CP45" s="43"/>
      <c r="CQ45" s="43"/>
      <c r="CR45" s="43"/>
      <c r="CS45" s="43"/>
      <c r="CT45" s="43"/>
      <c r="CU45" s="43"/>
      <c r="CV45" s="43"/>
      <c r="CW45" s="43"/>
      <c r="CX45" s="43"/>
      <c r="CY45" s="43"/>
      <c r="CZ45" s="43"/>
      <c r="DA45" s="43"/>
      <c r="DB45" s="43"/>
      <c r="DC45" s="43"/>
      <c r="DD45" s="43"/>
      <c r="DE45" s="43"/>
      <c r="DF45" s="44"/>
    </row>
    <row r="46" spans="1:110" ht="22.5" customHeight="1">
      <c r="A46" s="120" t="s">
        <v>115</v>
      </c>
      <c r="B46" s="120"/>
      <c r="C46" s="120"/>
      <c r="D46" s="120"/>
      <c r="E46" s="120"/>
      <c r="F46" s="120"/>
      <c r="G46" s="120"/>
      <c r="H46" s="120"/>
      <c r="I46" s="120"/>
      <c r="J46" s="120"/>
      <c r="K46" s="120"/>
      <c r="L46" s="120"/>
      <c r="M46" s="120"/>
      <c r="N46" s="120"/>
      <c r="O46" s="120"/>
      <c r="P46" s="120"/>
      <c r="Q46" s="120"/>
      <c r="R46" s="120"/>
      <c r="S46" s="120"/>
      <c r="T46" s="120"/>
      <c r="U46" s="120"/>
      <c r="V46" s="120"/>
      <c r="W46" s="120"/>
      <c r="X46" s="120"/>
      <c r="Y46" s="120"/>
      <c r="Z46" s="120"/>
      <c r="AA46" s="120"/>
      <c r="AB46" s="121"/>
      <c r="AC46" s="39"/>
      <c r="AD46" s="40"/>
      <c r="AE46" s="40"/>
      <c r="AF46" s="40"/>
      <c r="AG46" s="40"/>
      <c r="AH46" s="40"/>
      <c r="AI46" s="40" t="s">
        <v>114</v>
      </c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1">
        <f>AZ47+AZ48+AZ49+AZ50</f>
        <v>139300</v>
      </c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>
        <f>BW47+BW48+BW50</f>
        <v>49350.57</v>
      </c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37">
        <f t="shared" si="2"/>
        <v>89949.43</v>
      </c>
      <c r="CP46" s="37"/>
      <c r="CQ46" s="37"/>
      <c r="CR46" s="37"/>
      <c r="CS46" s="37"/>
      <c r="CT46" s="37"/>
      <c r="CU46" s="37"/>
      <c r="CV46" s="37"/>
      <c r="CW46" s="37"/>
      <c r="CX46" s="37"/>
      <c r="CY46" s="37"/>
      <c r="CZ46" s="37"/>
      <c r="DA46" s="37"/>
      <c r="DB46" s="37"/>
      <c r="DC46" s="37"/>
      <c r="DD46" s="37"/>
      <c r="DE46" s="37"/>
      <c r="DF46" s="38"/>
    </row>
    <row r="47" spans="1:110" ht="15" customHeight="1">
      <c r="A47" s="45" t="s">
        <v>99</v>
      </c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27"/>
      <c r="AD47" s="28"/>
      <c r="AE47" s="28"/>
      <c r="AF47" s="28"/>
      <c r="AG47" s="28"/>
      <c r="AH47" s="28"/>
      <c r="AI47" s="28" t="s">
        <v>175</v>
      </c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33">
        <v>97700</v>
      </c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>
        <v>37092.5</v>
      </c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5">
        <f t="shared" si="2"/>
        <v>60607.5</v>
      </c>
      <c r="CP47" s="35"/>
      <c r="CQ47" s="35"/>
      <c r="CR47" s="35"/>
      <c r="CS47" s="35"/>
      <c r="CT47" s="35"/>
      <c r="CU47" s="35"/>
      <c r="CV47" s="35"/>
      <c r="CW47" s="35"/>
      <c r="CX47" s="35"/>
      <c r="CY47" s="35"/>
      <c r="CZ47" s="35"/>
      <c r="DA47" s="35"/>
      <c r="DB47" s="35"/>
      <c r="DC47" s="35"/>
      <c r="DD47" s="35"/>
      <c r="DE47" s="35"/>
      <c r="DF47" s="36"/>
    </row>
    <row r="48" spans="1:110" ht="24" customHeight="1">
      <c r="A48" s="45" t="s">
        <v>101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46"/>
      <c r="AC48" s="27"/>
      <c r="AD48" s="28"/>
      <c r="AE48" s="28"/>
      <c r="AF48" s="28"/>
      <c r="AG48" s="28"/>
      <c r="AH48" s="28"/>
      <c r="AI48" s="28" t="s">
        <v>176</v>
      </c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33">
        <v>29600</v>
      </c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>
        <v>12258.07</v>
      </c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5">
        <f t="shared" si="2"/>
        <v>17341.93</v>
      </c>
      <c r="CP48" s="35"/>
      <c r="CQ48" s="35"/>
      <c r="CR48" s="35"/>
      <c r="CS48" s="35"/>
      <c r="CT48" s="35"/>
      <c r="CU48" s="35"/>
      <c r="CV48" s="35"/>
      <c r="CW48" s="35"/>
      <c r="CX48" s="35"/>
      <c r="CY48" s="35"/>
      <c r="CZ48" s="35"/>
      <c r="DA48" s="35"/>
      <c r="DB48" s="35"/>
      <c r="DC48" s="35"/>
      <c r="DD48" s="35"/>
      <c r="DE48" s="35"/>
      <c r="DF48" s="36"/>
    </row>
    <row r="49" spans="1:110" ht="15" customHeight="1">
      <c r="A49" s="45" t="s">
        <v>103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6"/>
      <c r="AC49" s="27"/>
      <c r="AD49" s="28"/>
      <c r="AE49" s="28"/>
      <c r="AF49" s="28"/>
      <c r="AG49" s="28"/>
      <c r="AH49" s="28"/>
      <c r="AI49" s="28" t="s">
        <v>177</v>
      </c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5">
        <f t="shared" si="2"/>
        <v>0</v>
      </c>
      <c r="CP49" s="35"/>
      <c r="CQ49" s="35"/>
      <c r="CR49" s="35"/>
      <c r="CS49" s="35"/>
      <c r="CT49" s="35"/>
      <c r="CU49" s="35"/>
      <c r="CV49" s="35"/>
      <c r="CW49" s="35"/>
      <c r="CX49" s="35"/>
      <c r="CY49" s="35"/>
      <c r="CZ49" s="35"/>
      <c r="DA49" s="35"/>
      <c r="DB49" s="35"/>
      <c r="DC49" s="35"/>
      <c r="DD49" s="35"/>
      <c r="DE49" s="35"/>
      <c r="DF49" s="36"/>
    </row>
    <row r="50" spans="1:110" ht="21" customHeight="1">
      <c r="A50" s="45" t="s">
        <v>113</v>
      </c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  <c r="AA50" s="45"/>
      <c r="AB50" s="46"/>
      <c r="AC50" s="27"/>
      <c r="AD50" s="28"/>
      <c r="AE50" s="28"/>
      <c r="AF50" s="28"/>
      <c r="AG50" s="28"/>
      <c r="AH50" s="28"/>
      <c r="AI50" s="28" t="s">
        <v>178</v>
      </c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33">
        <v>12000</v>
      </c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>
        <v>0</v>
      </c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5">
        <f t="shared" si="2"/>
        <v>12000</v>
      </c>
      <c r="CP50" s="35"/>
      <c r="CQ50" s="35"/>
      <c r="CR50" s="35"/>
      <c r="CS50" s="35"/>
      <c r="CT50" s="35"/>
      <c r="CU50" s="35"/>
      <c r="CV50" s="35"/>
      <c r="CW50" s="35"/>
      <c r="CX50" s="35"/>
      <c r="CY50" s="35"/>
      <c r="CZ50" s="35"/>
      <c r="DA50" s="35"/>
      <c r="DB50" s="35"/>
      <c r="DC50" s="35"/>
      <c r="DD50" s="35"/>
      <c r="DE50" s="35"/>
      <c r="DF50" s="36"/>
    </row>
    <row r="51" spans="1:110" ht="43.5" customHeight="1">
      <c r="A51" s="106" t="s">
        <v>141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7"/>
      <c r="AC51" s="108"/>
      <c r="AD51" s="109"/>
      <c r="AE51" s="109"/>
      <c r="AF51" s="109"/>
      <c r="AG51" s="109"/>
      <c r="AH51" s="110"/>
      <c r="AI51" s="111" t="s">
        <v>142</v>
      </c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10"/>
      <c r="AZ51" s="102">
        <f>AZ52</f>
        <v>42800</v>
      </c>
      <c r="BA51" s="103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3"/>
      <c r="BO51" s="103"/>
      <c r="BP51" s="103"/>
      <c r="BQ51" s="103"/>
      <c r="BR51" s="103"/>
      <c r="BS51" s="103"/>
      <c r="BT51" s="103"/>
      <c r="BU51" s="103"/>
      <c r="BV51" s="105"/>
      <c r="BW51" s="102">
        <v>10700</v>
      </c>
      <c r="BX51" s="103"/>
      <c r="BY51" s="103"/>
      <c r="BZ51" s="103"/>
      <c r="CA51" s="103"/>
      <c r="CB51" s="103"/>
      <c r="CC51" s="103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5"/>
      <c r="CO51" s="102">
        <f aca="true" t="shared" si="4" ref="CO51:CO58">AZ51-BW51</f>
        <v>32100</v>
      </c>
      <c r="CP51" s="103"/>
      <c r="CQ51" s="103"/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3"/>
      <c r="DF51" s="104"/>
    </row>
    <row r="52" spans="1:110" ht="21" customHeight="1">
      <c r="A52" s="85" t="s">
        <v>127</v>
      </c>
      <c r="B52" s="85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6"/>
      <c r="AC52" s="97"/>
      <c r="AD52" s="98"/>
      <c r="AE52" s="98"/>
      <c r="AF52" s="98"/>
      <c r="AG52" s="98"/>
      <c r="AH52" s="99"/>
      <c r="AI52" s="101" t="s">
        <v>179</v>
      </c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8"/>
      <c r="AV52" s="98"/>
      <c r="AW52" s="98"/>
      <c r="AX52" s="98"/>
      <c r="AY52" s="99"/>
      <c r="AZ52" s="42">
        <v>42800</v>
      </c>
      <c r="BA52" s="43"/>
      <c r="BB52" s="43"/>
      <c r="BC52" s="43"/>
      <c r="BD52" s="43"/>
      <c r="BE52" s="43"/>
      <c r="BF52" s="43"/>
      <c r="BG52" s="43"/>
      <c r="BH52" s="43"/>
      <c r="BI52" s="43"/>
      <c r="BJ52" s="43"/>
      <c r="BK52" s="43"/>
      <c r="BL52" s="43"/>
      <c r="BM52" s="43"/>
      <c r="BN52" s="43"/>
      <c r="BO52" s="43"/>
      <c r="BP52" s="43"/>
      <c r="BQ52" s="43"/>
      <c r="BR52" s="43"/>
      <c r="BS52" s="43"/>
      <c r="BT52" s="43"/>
      <c r="BU52" s="43"/>
      <c r="BV52" s="100"/>
      <c r="BW52" s="42">
        <v>10700</v>
      </c>
      <c r="BX52" s="43"/>
      <c r="BY52" s="43"/>
      <c r="BZ52" s="43"/>
      <c r="CA52" s="43"/>
      <c r="CB52" s="43"/>
      <c r="CC52" s="43"/>
      <c r="CD52" s="43"/>
      <c r="CE52" s="43"/>
      <c r="CF52" s="43"/>
      <c r="CG52" s="43"/>
      <c r="CH52" s="43"/>
      <c r="CI52" s="43"/>
      <c r="CJ52" s="43"/>
      <c r="CK52" s="43"/>
      <c r="CL52" s="43"/>
      <c r="CM52" s="43"/>
      <c r="CN52" s="100"/>
      <c r="CO52" s="42">
        <f t="shared" si="4"/>
        <v>32100</v>
      </c>
      <c r="CP52" s="43"/>
      <c r="CQ52" s="43"/>
      <c r="CR52" s="43"/>
      <c r="CS52" s="43"/>
      <c r="CT52" s="43"/>
      <c r="CU52" s="43"/>
      <c r="CV52" s="43"/>
      <c r="CW52" s="43"/>
      <c r="CX52" s="43"/>
      <c r="CY52" s="43"/>
      <c r="CZ52" s="43"/>
      <c r="DA52" s="43"/>
      <c r="DB52" s="43"/>
      <c r="DC52" s="43"/>
      <c r="DD52" s="43"/>
      <c r="DE52" s="43"/>
      <c r="DF52" s="44"/>
    </row>
    <row r="53" spans="1:110" ht="21" customHeight="1" hidden="1">
      <c r="A53" s="45" t="s">
        <v>112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6"/>
      <c r="AC53" s="97"/>
      <c r="AD53" s="98"/>
      <c r="AE53" s="98"/>
      <c r="AF53" s="98"/>
      <c r="AG53" s="98"/>
      <c r="AH53" s="99"/>
      <c r="AI53" s="101" t="s">
        <v>148</v>
      </c>
      <c r="AJ53" s="98"/>
      <c r="AK53" s="98"/>
      <c r="AL53" s="98"/>
      <c r="AM53" s="98"/>
      <c r="AN53" s="98"/>
      <c r="AO53" s="98"/>
      <c r="AP53" s="98"/>
      <c r="AQ53" s="98"/>
      <c r="AR53" s="98"/>
      <c r="AS53" s="98"/>
      <c r="AT53" s="98"/>
      <c r="AU53" s="98"/>
      <c r="AV53" s="98"/>
      <c r="AW53" s="98"/>
      <c r="AX53" s="98"/>
      <c r="AY53" s="99"/>
      <c r="AZ53" s="42">
        <v>4800</v>
      </c>
      <c r="BA53" s="43"/>
      <c r="BB53" s="43"/>
      <c r="BC53" s="43"/>
      <c r="BD53" s="43"/>
      <c r="BE53" s="43"/>
      <c r="BF53" s="43"/>
      <c r="BG53" s="43"/>
      <c r="BH53" s="43"/>
      <c r="BI53" s="43"/>
      <c r="BJ53" s="43"/>
      <c r="BK53" s="43"/>
      <c r="BL53" s="43"/>
      <c r="BM53" s="43"/>
      <c r="BN53" s="43"/>
      <c r="BO53" s="43"/>
      <c r="BP53" s="43"/>
      <c r="BQ53" s="43"/>
      <c r="BR53" s="43"/>
      <c r="BS53" s="43"/>
      <c r="BT53" s="43"/>
      <c r="BU53" s="43"/>
      <c r="BV53" s="100"/>
      <c r="BW53" s="42">
        <v>4800</v>
      </c>
      <c r="BX53" s="43"/>
      <c r="BY53" s="43"/>
      <c r="BZ53" s="43"/>
      <c r="CA53" s="43"/>
      <c r="CB53" s="43"/>
      <c r="CC53" s="43"/>
      <c r="CD53" s="43"/>
      <c r="CE53" s="43"/>
      <c r="CF53" s="43"/>
      <c r="CG53" s="43"/>
      <c r="CH53" s="43"/>
      <c r="CI53" s="43"/>
      <c r="CJ53" s="43"/>
      <c r="CK53" s="43"/>
      <c r="CL53" s="43"/>
      <c r="CM53" s="43"/>
      <c r="CN53" s="100"/>
      <c r="CO53" s="42">
        <f>AZ53-BW53</f>
        <v>0</v>
      </c>
      <c r="CP53" s="43"/>
      <c r="CQ53" s="43"/>
      <c r="CR53" s="43"/>
      <c r="CS53" s="43"/>
      <c r="CT53" s="43"/>
      <c r="CU53" s="43"/>
      <c r="CV53" s="43"/>
      <c r="CW53" s="43"/>
      <c r="CX53" s="43"/>
      <c r="CY53" s="43"/>
      <c r="CZ53" s="43"/>
      <c r="DA53" s="43"/>
      <c r="DB53" s="43"/>
      <c r="DC53" s="43"/>
      <c r="DD53" s="43"/>
      <c r="DE53" s="43"/>
      <c r="DF53" s="44"/>
    </row>
    <row r="54" spans="1:110" ht="21" customHeight="1" hidden="1">
      <c r="A54" s="106" t="s">
        <v>143</v>
      </c>
      <c r="B54" s="106"/>
      <c r="C54" s="106"/>
      <c r="D54" s="106"/>
      <c r="E54" s="106"/>
      <c r="F54" s="106"/>
      <c r="G54" s="106"/>
      <c r="H54" s="106"/>
      <c r="I54" s="106"/>
      <c r="J54" s="106"/>
      <c r="K54" s="106"/>
      <c r="L54" s="106"/>
      <c r="M54" s="106"/>
      <c r="N54" s="106"/>
      <c r="O54" s="106"/>
      <c r="P54" s="106"/>
      <c r="Q54" s="106"/>
      <c r="R54" s="106"/>
      <c r="S54" s="106"/>
      <c r="T54" s="106"/>
      <c r="U54" s="106"/>
      <c r="V54" s="106"/>
      <c r="W54" s="106"/>
      <c r="X54" s="106"/>
      <c r="Y54" s="106"/>
      <c r="Z54" s="106"/>
      <c r="AA54" s="106"/>
      <c r="AB54" s="107"/>
      <c r="AC54" s="108"/>
      <c r="AD54" s="109"/>
      <c r="AE54" s="109"/>
      <c r="AF54" s="109"/>
      <c r="AG54" s="109"/>
      <c r="AH54" s="110"/>
      <c r="AI54" s="111" t="s">
        <v>144</v>
      </c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10"/>
      <c r="AZ54" s="102">
        <v>28071</v>
      </c>
      <c r="BA54" s="103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3"/>
      <c r="BO54" s="103"/>
      <c r="BP54" s="103"/>
      <c r="BQ54" s="103"/>
      <c r="BR54" s="103"/>
      <c r="BS54" s="103"/>
      <c r="BT54" s="103"/>
      <c r="BU54" s="103"/>
      <c r="BV54" s="105"/>
      <c r="BW54" s="102">
        <v>28070.42</v>
      </c>
      <c r="BX54" s="103"/>
      <c r="BY54" s="103"/>
      <c r="BZ54" s="103"/>
      <c r="CA54" s="103"/>
      <c r="CB54" s="103"/>
      <c r="CC54" s="103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5"/>
      <c r="CO54" s="102">
        <f t="shared" si="4"/>
        <v>0.5800000000017462</v>
      </c>
      <c r="CP54" s="103"/>
      <c r="CQ54" s="103"/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3"/>
      <c r="DF54" s="104"/>
    </row>
    <row r="55" spans="1:110" ht="21" customHeight="1" hidden="1">
      <c r="A55" s="45" t="s">
        <v>110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6"/>
      <c r="AC55" s="97"/>
      <c r="AD55" s="98"/>
      <c r="AE55" s="98"/>
      <c r="AF55" s="98"/>
      <c r="AG55" s="98"/>
      <c r="AH55" s="99"/>
      <c r="AI55" s="101" t="s">
        <v>145</v>
      </c>
      <c r="AJ55" s="98"/>
      <c r="AK55" s="98"/>
      <c r="AL55" s="98"/>
      <c r="AM55" s="98"/>
      <c r="AN55" s="98"/>
      <c r="AO55" s="98"/>
      <c r="AP55" s="98"/>
      <c r="AQ55" s="98"/>
      <c r="AR55" s="98"/>
      <c r="AS55" s="98"/>
      <c r="AT55" s="98"/>
      <c r="AU55" s="98"/>
      <c r="AV55" s="98"/>
      <c r="AW55" s="98"/>
      <c r="AX55" s="98"/>
      <c r="AY55" s="99"/>
      <c r="AZ55" s="42">
        <v>28071</v>
      </c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  <c r="BR55" s="43"/>
      <c r="BS55" s="43"/>
      <c r="BT55" s="43"/>
      <c r="BU55" s="43"/>
      <c r="BV55" s="100"/>
      <c r="BW55" s="42">
        <v>28070.42</v>
      </c>
      <c r="BX55" s="43"/>
      <c r="BY55" s="43"/>
      <c r="BZ55" s="43"/>
      <c r="CA55" s="43"/>
      <c r="CB55" s="43"/>
      <c r="CC55" s="43"/>
      <c r="CD55" s="43"/>
      <c r="CE55" s="43"/>
      <c r="CF55" s="43"/>
      <c r="CG55" s="43"/>
      <c r="CH55" s="43"/>
      <c r="CI55" s="43"/>
      <c r="CJ55" s="43"/>
      <c r="CK55" s="43"/>
      <c r="CL55" s="43"/>
      <c r="CM55" s="43"/>
      <c r="CN55" s="100"/>
      <c r="CO55" s="42">
        <f t="shared" si="4"/>
        <v>0.5800000000017462</v>
      </c>
      <c r="CP55" s="43"/>
      <c r="CQ55" s="43"/>
      <c r="CR55" s="43"/>
      <c r="CS55" s="43"/>
      <c r="CT55" s="43"/>
      <c r="CU55" s="43"/>
      <c r="CV55" s="43"/>
      <c r="CW55" s="43"/>
      <c r="CX55" s="43"/>
      <c r="CY55" s="43"/>
      <c r="CZ55" s="43"/>
      <c r="DA55" s="43"/>
      <c r="DB55" s="43"/>
      <c r="DC55" s="43"/>
      <c r="DD55" s="43"/>
      <c r="DE55" s="43"/>
      <c r="DF55" s="44"/>
    </row>
    <row r="56" spans="1:110" ht="15" customHeight="1">
      <c r="A56" s="120" t="s">
        <v>116</v>
      </c>
      <c r="B56" s="120"/>
      <c r="C56" s="120"/>
      <c r="D56" s="120"/>
      <c r="E56" s="120"/>
      <c r="F56" s="120"/>
      <c r="G56" s="120"/>
      <c r="H56" s="120"/>
      <c r="I56" s="120"/>
      <c r="J56" s="120"/>
      <c r="K56" s="120"/>
      <c r="L56" s="120"/>
      <c r="M56" s="120"/>
      <c r="N56" s="120"/>
      <c r="O56" s="120"/>
      <c r="P56" s="120"/>
      <c r="Q56" s="120"/>
      <c r="R56" s="120"/>
      <c r="S56" s="120"/>
      <c r="T56" s="120"/>
      <c r="U56" s="120"/>
      <c r="V56" s="120"/>
      <c r="W56" s="120"/>
      <c r="X56" s="120"/>
      <c r="Y56" s="120"/>
      <c r="Z56" s="120"/>
      <c r="AA56" s="120"/>
      <c r="AB56" s="121"/>
      <c r="AC56" s="39"/>
      <c r="AD56" s="40"/>
      <c r="AE56" s="40"/>
      <c r="AF56" s="40"/>
      <c r="AG56" s="40"/>
      <c r="AH56" s="40"/>
      <c r="AI56" s="40" t="s">
        <v>117</v>
      </c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1">
        <v>9000</v>
      </c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>
        <v>8385.86</v>
      </c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37">
        <f t="shared" si="4"/>
        <v>614.1399999999994</v>
      </c>
      <c r="CP56" s="37"/>
      <c r="CQ56" s="37"/>
      <c r="CR56" s="37"/>
      <c r="CS56" s="37"/>
      <c r="CT56" s="37"/>
      <c r="CU56" s="37"/>
      <c r="CV56" s="37"/>
      <c r="CW56" s="37"/>
      <c r="CX56" s="37"/>
      <c r="CY56" s="37"/>
      <c r="CZ56" s="37"/>
      <c r="DA56" s="37"/>
      <c r="DB56" s="37"/>
      <c r="DC56" s="37"/>
      <c r="DD56" s="37"/>
      <c r="DE56" s="37"/>
      <c r="DF56" s="38"/>
    </row>
    <row r="57" spans="1:110" ht="15" customHeight="1">
      <c r="A57" s="45" t="s">
        <v>111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6"/>
      <c r="AC57" s="27"/>
      <c r="AD57" s="28"/>
      <c r="AE57" s="28"/>
      <c r="AF57" s="28"/>
      <c r="AG57" s="28"/>
      <c r="AH57" s="28"/>
      <c r="AI57" s="28" t="s">
        <v>180</v>
      </c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33">
        <v>9000</v>
      </c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>
        <v>8385.86</v>
      </c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5">
        <f t="shared" si="4"/>
        <v>614.1399999999994</v>
      </c>
      <c r="CP57" s="35"/>
      <c r="CQ57" s="35"/>
      <c r="CR57" s="35"/>
      <c r="CS57" s="35"/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6"/>
    </row>
    <row r="58" spans="1:110" ht="23.25" customHeight="1">
      <c r="A58" s="106" t="s">
        <v>181</v>
      </c>
      <c r="B58" s="106"/>
      <c r="C58" s="106"/>
      <c r="D58" s="106"/>
      <c r="E58" s="106"/>
      <c r="F58" s="106"/>
      <c r="G58" s="106"/>
      <c r="H58" s="106"/>
      <c r="I58" s="106"/>
      <c r="J58" s="10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  <c r="V58" s="106"/>
      <c r="W58" s="106"/>
      <c r="X58" s="106"/>
      <c r="Y58" s="106"/>
      <c r="Z58" s="106"/>
      <c r="AA58" s="106"/>
      <c r="AB58" s="107"/>
      <c r="AC58" s="108"/>
      <c r="AD58" s="109"/>
      <c r="AE58" s="109"/>
      <c r="AF58" s="109"/>
      <c r="AG58" s="109"/>
      <c r="AH58" s="110"/>
      <c r="AI58" s="111" t="s">
        <v>182</v>
      </c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10"/>
      <c r="AZ58" s="102">
        <f>AZ59+AZ64+AZ67+AZ68</f>
        <v>4334943</v>
      </c>
      <c r="BA58" s="103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3"/>
      <c r="BO58" s="103"/>
      <c r="BP58" s="103"/>
      <c r="BQ58" s="103"/>
      <c r="BR58" s="103"/>
      <c r="BS58" s="103"/>
      <c r="BT58" s="103"/>
      <c r="BU58" s="103"/>
      <c r="BV58" s="105"/>
      <c r="BW58" s="102">
        <f>BW59+BW64+BW67+BW68</f>
        <v>7150</v>
      </c>
      <c r="BX58" s="103"/>
      <c r="BY58" s="103"/>
      <c r="BZ58" s="103"/>
      <c r="CA58" s="103"/>
      <c r="CB58" s="103"/>
      <c r="CC58" s="103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5"/>
      <c r="CO58" s="35">
        <f t="shared" si="4"/>
        <v>4327793</v>
      </c>
      <c r="CP58" s="35"/>
      <c r="CQ58" s="35"/>
      <c r="CR58" s="35"/>
      <c r="CS58" s="35"/>
      <c r="CT58" s="35"/>
      <c r="CU58" s="35"/>
      <c r="CV58" s="35"/>
      <c r="CW58" s="35"/>
      <c r="CX58" s="35"/>
      <c r="CY58" s="35"/>
      <c r="CZ58" s="35"/>
      <c r="DA58" s="35"/>
      <c r="DB58" s="35"/>
      <c r="DC58" s="35"/>
      <c r="DD58" s="35"/>
      <c r="DE58" s="35"/>
      <c r="DF58" s="36"/>
    </row>
    <row r="59" spans="1:110" ht="23.25" customHeight="1">
      <c r="A59" s="45" t="s">
        <v>110</v>
      </c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6"/>
      <c r="AC59" s="97"/>
      <c r="AD59" s="98"/>
      <c r="AE59" s="98"/>
      <c r="AF59" s="98"/>
      <c r="AG59" s="98"/>
      <c r="AH59" s="99"/>
      <c r="AI59" s="101" t="s">
        <v>207</v>
      </c>
      <c r="AJ59" s="98"/>
      <c r="AK59" s="98"/>
      <c r="AL59" s="98"/>
      <c r="AM59" s="98"/>
      <c r="AN59" s="98"/>
      <c r="AO59" s="98"/>
      <c r="AP59" s="98"/>
      <c r="AQ59" s="98"/>
      <c r="AR59" s="98"/>
      <c r="AS59" s="98"/>
      <c r="AT59" s="98"/>
      <c r="AU59" s="98"/>
      <c r="AV59" s="98"/>
      <c r="AW59" s="98"/>
      <c r="AX59" s="98"/>
      <c r="AY59" s="99"/>
      <c r="AZ59" s="42">
        <v>124700</v>
      </c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  <c r="BR59" s="43"/>
      <c r="BS59" s="43"/>
      <c r="BT59" s="43"/>
      <c r="BU59" s="43"/>
      <c r="BV59" s="100"/>
      <c r="BW59" s="42">
        <v>7150</v>
      </c>
      <c r="BX59" s="43"/>
      <c r="BY59" s="43"/>
      <c r="BZ59" s="43"/>
      <c r="CA59" s="43"/>
      <c r="CB59" s="43"/>
      <c r="CC59" s="43"/>
      <c r="CD59" s="43"/>
      <c r="CE59" s="43"/>
      <c r="CF59" s="43"/>
      <c r="CG59" s="43"/>
      <c r="CH59" s="43"/>
      <c r="CI59" s="43"/>
      <c r="CJ59" s="43"/>
      <c r="CK59" s="43"/>
      <c r="CL59" s="43"/>
      <c r="CM59" s="43"/>
      <c r="CN59" s="100"/>
      <c r="CO59" s="42"/>
      <c r="CP59" s="43"/>
      <c r="CQ59" s="43"/>
      <c r="CR59" s="43"/>
      <c r="CS59" s="43"/>
      <c r="CT59" s="43"/>
      <c r="CU59" s="43"/>
      <c r="CV59" s="43"/>
      <c r="CW59" s="43"/>
      <c r="CX59" s="43"/>
      <c r="CY59" s="43"/>
      <c r="CZ59" s="43"/>
      <c r="DA59" s="43"/>
      <c r="DB59" s="43"/>
      <c r="DC59" s="43"/>
      <c r="DD59" s="43"/>
      <c r="DE59" s="43"/>
      <c r="DF59" s="44"/>
    </row>
    <row r="60" spans="1:110" ht="15" customHeight="1" hidden="1">
      <c r="A60" s="45" t="s">
        <v>103</v>
      </c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6"/>
      <c r="AC60" s="97"/>
      <c r="AD60" s="98"/>
      <c r="AE60" s="98"/>
      <c r="AF60" s="98"/>
      <c r="AG60" s="98"/>
      <c r="AH60" s="99"/>
      <c r="AI60" s="101" t="s">
        <v>130</v>
      </c>
      <c r="AJ60" s="98"/>
      <c r="AK60" s="98"/>
      <c r="AL60" s="98"/>
      <c r="AM60" s="98"/>
      <c r="AN60" s="98"/>
      <c r="AO60" s="98"/>
      <c r="AP60" s="98"/>
      <c r="AQ60" s="98"/>
      <c r="AR60" s="98"/>
      <c r="AS60" s="98"/>
      <c r="AT60" s="98"/>
      <c r="AU60" s="98"/>
      <c r="AV60" s="98"/>
      <c r="AW60" s="98"/>
      <c r="AX60" s="98"/>
      <c r="AY60" s="99"/>
      <c r="AZ60" s="42">
        <v>64600</v>
      </c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100"/>
      <c r="BW60" s="42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100"/>
      <c r="CO60" s="35">
        <f>AZ60-BW60</f>
        <v>64600</v>
      </c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6"/>
    </row>
    <row r="61" spans="1:110" ht="27" customHeight="1" hidden="1">
      <c r="A61" s="106" t="s">
        <v>131</v>
      </c>
      <c r="B61" s="106"/>
      <c r="C61" s="106"/>
      <c r="D61" s="106"/>
      <c r="E61" s="106"/>
      <c r="F61" s="106"/>
      <c r="G61" s="106"/>
      <c r="H61" s="106"/>
      <c r="I61" s="106"/>
      <c r="J61" s="106"/>
      <c r="K61" s="106"/>
      <c r="L61" s="106"/>
      <c r="M61" s="106"/>
      <c r="N61" s="106"/>
      <c r="O61" s="106"/>
      <c r="P61" s="106"/>
      <c r="Q61" s="106"/>
      <c r="R61" s="106"/>
      <c r="S61" s="106"/>
      <c r="T61" s="106"/>
      <c r="U61" s="106"/>
      <c r="V61" s="106"/>
      <c r="W61" s="106"/>
      <c r="X61" s="106"/>
      <c r="Y61" s="106"/>
      <c r="Z61" s="106"/>
      <c r="AA61" s="106"/>
      <c r="AB61" s="107"/>
      <c r="AC61" s="108"/>
      <c r="AD61" s="109"/>
      <c r="AE61" s="109"/>
      <c r="AF61" s="109"/>
      <c r="AG61" s="109"/>
      <c r="AH61" s="110"/>
      <c r="AI61" s="111" t="s">
        <v>132</v>
      </c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10"/>
      <c r="AZ61" s="102">
        <f>AZ62+AZ63</f>
        <v>2551000</v>
      </c>
      <c r="BA61" s="103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3"/>
      <c r="BO61" s="103"/>
      <c r="BP61" s="103"/>
      <c r="BQ61" s="103"/>
      <c r="BR61" s="103"/>
      <c r="BS61" s="103"/>
      <c r="BT61" s="103"/>
      <c r="BU61" s="103"/>
      <c r="BV61" s="105"/>
      <c r="BW61" s="102">
        <f>BW62+BW63</f>
        <v>0</v>
      </c>
      <c r="BX61" s="103"/>
      <c r="BY61" s="103"/>
      <c r="BZ61" s="103"/>
      <c r="CA61" s="103"/>
      <c r="CB61" s="103"/>
      <c r="CC61" s="103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5"/>
      <c r="CO61" s="37">
        <f>AZ61-BW61</f>
        <v>2551000</v>
      </c>
      <c r="CP61" s="37"/>
      <c r="CQ61" s="37"/>
      <c r="CR61" s="37"/>
      <c r="CS61" s="37"/>
      <c r="CT61" s="37"/>
      <c r="CU61" s="37"/>
      <c r="CV61" s="37"/>
      <c r="CW61" s="37"/>
      <c r="CX61" s="37"/>
      <c r="CY61" s="37"/>
      <c r="CZ61" s="37"/>
      <c r="DA61" s="37"/>
      <c r="DB61" s="37"/>
      <c r="DC61" s="37"/>
      <c r="DD61" s="37"/>
      <c r="DE61" s="37"/>
      <c r="DF61" s="38"/>
    </row>
    <row r="62" spans="1:110" ht="24.75" customHeight="1" hidden="1">
      <c r="A62" s="45" t="s">
        <v>133</v>
      </c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6"/>
      <c r="AC62" s="97"/>
      <c r="AD62" s="98"/>
      <c r="AE62" s="98"/>
      <c r="AF62" s="98"/>
      <c r="AG62" s="98"/>
      <c r="AH62" s="99"/>
      <c r="AI62" s="101" t="s">
        <v>134</v>
      </c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9"/>
      <c r="AZ62" s="42">
        <v>2165800</v>
      </c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  <c r="BR62" s="43"/>
      <c r="BS62" s="43"/>
      <c r="BT62" s="43"/>
      <c r="BU62" s="43"/>
      <c r="BV62" s="100"/>
      <c r="BW62" s="42"/>
      <c r="BX62" s="43"/>
      <c r="BY62" s="43"/>
      <c r="BZ62" s="43"/>
      <c r="CA62" s="43"/>
      <c r="CB62" s="43"/>
      <c r="CC62" s="43"/>
      <c r="CD62" s="43"/>
      <c r="CE62" s="43"/>
      <c r="CF62" s="43"/>
      <c r="CG62" s="43"/>
      <c r="CH62" s="43"/>
      <c r="CI62" s="43"/>
      <c r="CJ62" s="43"/>
      <c r="CK62" s="43"/>
      <c r="CL62" s="43"/>
      <c r="CM62" s="43"/>
      <c r="CN62" s="100"/>
      <c r="CO62" s="35">
        <f>AZ62-BW62</f>
        <v>2165800</v>
      </c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6"/>
    </row>
    <row r="63" spans="1:110" ht="27.75" customHeight="1" hidden="1">
      <c r="A63" s="45" t="s">
        <v>112</v>
      </c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6"/>
      <c r="AC63" s="97"/>
      <c r="AD63" s="98"/>
      <c r="AE63" s="98"/>
      <c r="AF63" s="98"/>
      <c r="AG63" s="98"/>
      <c r="AH63" s="99"/>
      <c r="AI63" s="101" t="s">
        <v>135</v>
      </c>
      <c r="AJ63" s="98"/>
      <c r="AK63" s="98"/>
      <c r="AL63" s="98"/>
      <c r="AM63" s="98"/>
      <c r="AN63" s="98"/>
      <c r="AO63" s="98"/>
      <c r="AP63" s="98"/>
      <c r="AQ63" s="98"/>
      <c r="AR63" s="98"/>
      <c r="AS63" s="98"/>
      <c r="AT63" s="98"/>
      <c r="AU63" s="98"/>
      <c r="AV63" s="98"/>
      <c r="AW63" s="98"/>
      <c r="AX63" s="98"/>
      <c r="AY63" s="99"/>
      <c r="AZ63" s="42">
        <v>385200</v>
      </c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3"/>
      <c r="BT63" s="43"/>
      <c r="BU63" s="43"/>
      <c r="BV63" s="100"/>
      <c r="BW63" s="42"/>
      <c r="BX63" s="43"/>
      <c r="BY63" s="43"/>
      <c r="BZ63" s="43"/>
      <c r="CA63" s="43"/>
      <c r="CB63" s="43"/>
      <c r="CC63" s="43"/>
      <c r="CD63" s="43"/>
      <c r="CE63" s="43"/>
      <c r="CF63" s="43"/>
      <c r="CG63" s="43"/>
      <c r="CH63" s="43"/>
      <c r="CI63" s="43"/>
      <c r="CJ63" s="43"/>
      <c r="CK63" s="43"/>
      <c r="CL63" s="43"/>
      <c r="CM63" s="43"/>
      <c r="CN63" s="100"/>
      <c r="CO63" s="35">
        <f>AZ63-BW63</f>
        <v>385200</v>
      </c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6"/>
    </row>
    <row r="64" spans="1:110" ht="27.75" customHeight="1">
      <c r="A64" s="85" t="s">
        <v>201</v>
      </c>
      <c r="B64" s="85"/>
      <c r="C64" s="85"/>
      <c r="D64" s="85"/>
      <c r="E64" s="85"/>
      <c r="F64" s="85"/>
      <c r="G64" s="85"/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6"/>
      <c r="AC64" s="97"/>
      <c r="AD64" s="98"/>
      <c r="AE64" s="98"/>
      <c r="AF64" s="98"/>
      <c r="AG64" s="98"/>
      <c r="AH64" s="99"/>
      <c r="AI64" s="101" t="s">
        <v>206</v>
      </c>
      <c r="AJ64" s="98"/>
      <c r="AK64" s="98"/>
      <c r="AL64" s="98"/>
      <c r="AM64" s="98"/>
      <c r="AN64" s="98"/>
      <c r="AO64" s="98"/>
      <c r="AP64" s="98"/>
      <c r="AQ64" s="98"/>
      <c r="AR64" s="98"/>
      <c r="AS64" s="98"/>
      <c r="AT64" s="98"/>
      <c r="AU64" s="98"/>
      <c r="AV64" s="98"/>
      <c r="AW64" s="98"/>
      <c r="AX64" s="98"/>
      <c r="AY64" s="99"/>
      <c r="AZ64" s="42">
        <v>4151843</v>
      </c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100"/>
      <c r="BW64" s="42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100"/>
      <c r="CO64" s="42">
        <f>AZ64-BW64</f>
        <v>4151843</v>
      </c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  <c r="DB64" s="43"/>
      <c r="DC64" s="43"/>
      <c r="DD64" s="43"/>
      <c r="DE64" s="43"/>
      <c r="DF64" s="44"/>
    </row>
    <row r="65" spans="1:110" ht="22.5" customHeight="1" hidden="1">
      <c r="A65" s="120" t="s">
        <v>131</v>
      </c>
      <c r="B65" s="120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0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20"/>
      <c r="Z65" s="120"/>
      <c r="AA65" s="120"/>
      <c r="AB65" s="121"/>
      <c r="AC65" s="39"/>
      <c r="AD65" s="40"/>
      <c r="AE65" s="40"/>
      <c r="AF65" s="40"/>
      <c r="AG65" s="40"/>
      <c r="AH65" s="40"/>
      <c r="AI65" s="40" t="s">
        <v>184</v>
      </c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1">
        <f>AZ67+AZ68</f>
        <v>58400</v>
      </c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>
        <f>BW67+BW68</f>
        <v>0</v>
      </c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37">
        <f aca="true" t="shared" si="5" ref="CO65:CO86">AZ65-BW65</f>
        <v>58400</v>
      </c>
      <c r="CP65" s="37"/>
      <c r="CQ65" s="37"/>
      <c r="CR65" s="37"/>
      <c r="CS65" s="37"/>
      <c r="CT65" s="37"/>
      <c r="CU65" s="37"/>
      <c r="CV65" s="37"/>
      <c r="CW65" s="37"/>
      <c r="CX65" s="37"/>
      <c r="CY65" s="37"/>
      <c r="CZ65" s="37"/>
      <c r="DA65" s="37"/>
      <c r="DB65" s="37"/>
      <c r="DC65" s="37"/>
      <c r="DD65" s="37"/>
      <c r="DE65" s="37"/>
      <c r="DF65" s="38"/>
    </row>
    <row r="66" spans="1:110" ht="22.5" customHeight="1" hidden="1">
      <c r="A66" s="45" t="s">
        <v>110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6"/>
      <c r="AC66" s="27"/>
      <c r="AD66" s="28"/>
      <c r="AE66" s="28"/>
      <c r="AF66" s="28"/>
      <c r="AG66" s="28"/>
      <c r="AH66" s="28"/>
      <c r="AI66" s="28" t="s">
        <v>121</v>
      </c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33">
        <v>221200</v>
      </c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>
        <v>221177</v>
      </c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5">
        <f t="shared" si="5"/>
        <v>23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/>
      <c r="DB66" s="35"/>
      <c r="DC66" s="35"/>
      <c r="DD66" s="35"/>
      <c r="DE66" s="35"/>
      <c r="DF66" s="36"/>
    </row>
    <row r="67" spans="1:110" ht="24.75" customHeight="1">
      <c r="A67" s="45" t="s">
        <v>110</v>
      </c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6"/>
      <c r="AC67" s="27"/>
      <c r="AD67" s="28"/>
      <c r="AE67" s="28"/>
      <c r="AF67" s="28"/>
      <c r="AG67" s="28"/>
      <c r="AH67" s="28"/>
      <c r="AI67" s="28" t="s">
        <v>207</v>
      </c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33">
        <v>54100</v>
      </c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>
        <v>0</v>
      </c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5">
        <f t="shared" si="5"/>
        <v>54100</v>
      </c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/>
      <c r="DB67" s="35"/>
      <c r="DC67" s="35"/>
      <c r="DD67" s="35"/>
      <c r="DE67" s="35"/>
      <c r="DF67" s="36"/>
    </row>
    <row r="68" spans="1:110" ht="24.75" customHeight="1">
      <c r="A68" s="85" t="s">
        <v>103</v>
      </c>
      <c r="B68" s="85"/>
      <c r="C68" s="85"/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6"/>
      <c r="AC68" s="97"/>
      <c r="AD68" s="98"/>
      <c r="AE68" s="98"/>
      <c r="AF68" s="98"/>
      <c r="AG68" s="98"/>
      <c r="AH68" s="99"/>
      <c r="AI68" s="28" t="s">
        <v>183</v>
      </c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42">
        <v>4300</v>
      </c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  <c r="BR68" s="43"/>
      <c r="BS68" s="43"/>
      <c r="BT68" s="43"/>
      <c r="BU68" s="43"/>
      <c r="BV68" s="100"/>
      <c r="BW68" s="42">
        <v>0</v>
      </c>
      <c r="BX68" s="43"/>
      <c r="BY68" s="43"/>
      <c r="BZ68" s="43"/>
      <c r="CA68" s="43"/>
      <c r="CB68" s="43"/>
      <c r="CC68" s="43"/>
      <c r="CD68" s="43"/>
      <c r="CE68" s="43"/>
      <c r="CF68" s="43"/>
      <c r="CG68" s="43"/>
      <c r="CH68" s="43"/>
      <c r="CI68" s="43"/>
      <c r="CJ68" s="43"/>
      <c r="CK68" s="43"/>
      <c r="CL68" s="43"/>
      <c r="CM68" s="43"/>
      <c r="CN68" s="100"/>
      <c r="CO68" s="42"/>
      <c r="CP68" s="43"/>
      <c r="CQ68" s="43"/>
      <c r="CR68" s="43"/>
      <c r="CS68" s="43"/>
      <c r="CT68" s="43"/>
      <c r="CU68" s="43"/>
      <c r="CV68" s="43"/>
      <c r="CW68" s="43"/>
      <c r="CX68" s="43"/>
      <c r="CY68" s="43"/>
      <c r="CZ68" s="43"/>
      <c r="DA68" s="43"/>
      <c r="DB68" s="43"/>
      <c r="DC68" s="43"/>
      <c r="DD68" s="43"/>
      <c r="DE68" s="43"/>
      <c r="DF68" s="44"/>
    </row>
    <row r="69" spans="1:110" ht="24.75" customHeight="1">
      <c r="A69" s="106" t="s">
        <v>131</v>
      </c>
      <c r="B69" s="106"/>
      <c r="C69" s="106"/>
      <c r="D69" s="106"/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7"/>
      <c r="AC69" s="108"/>
      <c r="AD69" s="109"/>
      <c r="AE69" s="109"/>
      <c r="AF69" s="109"/>
      <c r="AG69" s="109"/>
      <c r="AH69" s="110"/>
      <c r="AI69" s="111" t="s">
        <v>219</v>
      </c>
      <c r="AJ69" s="109"/>
      <c r="AK69" s="109"/>
      <c r="AL69" s="109"/>
      <c r="AM69" s="109"/>
      <c r="AN69" s="109"/>
      <c r="AO69" s="109"/>
      <c r="AP69" s="109"/>
      <c r="AQ69" s="109"/>
      <c r="AR69" s="109"/>
      <c r="AS69" s="109"/>
      <c r="AT69" s="109"/>
      <c r="AU69" s="109"/>
      <c r="AV69" s="109"/>
      <c r="AW69" s="109"/>
      <c r="AX69" s="109"/>
      <c r="AY69" s="110"/>
      <c r="AZ69" s="102">
        <f>AZ70</f>
        <v>37600</v>
      </c>
      <c r="BA69" s="103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3"/>
      <c r="BO69" s="103"/>
      <c r="BP69" s="103"/>
      <c r="BQ69" s="103"/>
      <c r="BR69" s="103"/>
      <c r="BS69" s="103"/>
      <c r="BT69" s="103"/>
      <c r="BU69" s="103"/>
      <c r="BV69" s="105"/>
      <c r="BW69" s="102">
        <f>BW70</f>
        <v>0</v>
      </c>
      <c r="BX69" s="103"/>
      <c r="BY69" s="103"/>
      <c r="BZ69" s="103"/>
      <c r="CA69" s="103"/>
      <c r="CB69" s="103"/>
      <c r="CC69" s="103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5"/>
      <c r="CO69" s="102">
        <f>AZ69-BW69</f>
        <v>37600</v>
      </c>
      <c r="CP69" s="103"/>
      <c r="CQ69" s="103"/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3"/>
      <c r="DF69" s="104"/>
    </row>
    <row r="70" spans="1:110" ht="24.75" customHeight="1">
      <c r="A70" s="45" t="s">
        <v>111</v>
      </c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6"/>
      <c r="AC70" s="97"/>
      <c r="AD70" s="98"/>
      <c r="AE70" s="98"/>
      <c r="AF70" s="98"/>
      <c r="AG70" s="98"/>
      <c r="AH70" s="99"/>
      <c r="AI70" s="101" t="s">
        <v>202</v>
      </c>
      <c r="AJ70" s="98"/>
      <c r="AK70" s="98"/>
      <c r="AL70" s="98"/>
      <c r="AM70" s="98"/>
      <c r="AN70" s="98"/>
      <c r="AO70" s="98"/>
      <c r="AP70" s="98"/>
      <c r="AQ70" s="98"/>
      <c r="AR70" s="98"/>
      <c r="AS70" s="98"/>
      <c r="AT70" s="98"/>
      <c r="AU70" s="98"/>
      <c r="AV70" s="98"/>
      <c r="AW70" s="98"/>
      <c r="AX70" s="98"/>
      <c r="AY70" s="99"/>
      <c r="AZ70" s="42">
        <v>37600</v>
      </c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  <c r="BR70" s="43"/>
      <c r="BS70" s="43"/>
      <c r="BT70" s="43"/>
      <c r="BU70" s="43"/>
      <c r="BV70" s="100"/>
      <c r="BW70" s="42"/>
      <c r="BX70" s="43"/>
      <c r="BY70" s="43"/>
      <c r="BZ70" s="43"/>
      <c r="CA70" s="43"/>
      <c r="CB70" s="43"/>
      <c r="CC70" s="43"/>
      <c r="CD70" s="43"/>
      <c r="CE70" s="43"/>
      <c r="CF70" s="43"/>
      <c r="CG70" s="43"/>
      <c r="CH70" s="43"/>
      <c r="CI70" s="43"/>
      <c r="CJ70" s="43"/>
      <c r="CK70" s="43"/>
      <c r="CL70" s="43"/>
      <c r="CM70" s="43"/>
      <c r="CN70" s="100"/>
      <c r="CO70" s="42"/>
      <c r="CP70" s="43"/>
      <c r="CQ70" s="43"/>
      <c r="CR70" s="43"/>
      <c r="CS70" s="43"/>
      <c r="CT70" s="43"/>
      <c r="CU70" s="43"/>
      <c r="CV70" s="43"/>
      <c r="CW70" s="43"/>
      <c r="CX70" s="43"/>
      <c r="CY70" s="43"/>
      <c r="CZ70" s="43"/>
      <c r="DA70" s="43"/>
      <c r="DB70" s="43"/>
      <c r="DC70" s="43"/>
      <c r="DD70" s="43"/>
      <c r="DE70" s="43"/>
      <c r="DF70" s="44"/>
    </row>
    <row r="71" spans="1:110" ht="21" customHeight="1">
      <c r="A71" s="120" t="s">
        <v>185</v>
      </c>
      <c r="B71" s="120"/>
      <c r="C71" s="120"/>
      <c r="D71" s="120"/>
      <c r="E71" s="120"/>
      <c r="F71" s="120"/>
      <c r="G71" s="120"/>
      <c r="H71" s="120"/>
      <c r="I71" s="120"/>
      <c r="J71" s="120"/>
      <c r="K71" s="120"/>
      <c r="L71" s="120"/>
      <c r="M71" s="120"/>
      <c r="N71" s="120"/>
      <c r="O71" s="120"/>
      <c r="P71" s="120"/>
      <c r="Q71" s="120"/>
      <c r="R71" s="120"/>
      <c r="S71" s="120"/>
      <c r="T71" s="120"/>
      <c r="U71" s="120"/>
      <c r="V71" s="120"/>
      <c r="W71" s="120"/>
      <c r="X71" s="120"/>
      <c r="Y71" s="120"/>
      <c r="Z71" s="120"/>
      <c r="AA71" s="120"/>
      <c r="AB71" s="121"/>
      <c r="AC71" s="39"/>
      <c r="AD71" s="40"/>
      <c r="AE71" s="40"/>
      <c r="AF71" s="40"/>
      <c r="AG71" s="40"/>
      <c r="AH71" s="40"/>
      <c r="AI71" s="40" t="s">
        <v>186</v>
      </c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1">
        <f>AZ73+AZ74+AZ75+AZ78+AZ76+AZ77</f>
        <v>606300</v>
      </c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>
        <f>BW73+BW74+BW75+BW78+BW76</f>
        <v>158789.16</v>
      </c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37">
        <f t="shared" si="5"/>
        <v>447510.83999999997</v>
      </c>
      <c r="CP71" s="37"/>
      <c r="CQ71" s="37"/>
      <c r="CR71" s="37"/>
      <c r="CS71" s="37"/>
      <c r="CT71" s="37"/>
      <c r="CU71" s="37"/>
      <c r="CV71" s="37"/>
      <c r="CW71" s="37"/>
      <c r="CX71" s="37"/>
      <c r="CY71" s="37"/>
      <c r="CZ71" s="37"/>
      <c r="DA71" s="37"/>
      <c r="DB71" s="37"/>
      <c r="DC71" s="37"/>
      <c r="DD71" s="37"/>
      <c r="DE71" s="37"/>
      <c r="DF71" s="38"/>
    </row>
    <row r="72" spans="1:110" ht="21" customHeight="1" hidden="1">
      <c r="A72" s="45" t="s">
        <v>124</v>
      </c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6"/>
      <c r="AC72" s="27"/>
      <c r="AD72" s="28"/>
      <c r="AE72" s="28"/>
      <c r="AF72" s="28"/>
      <c r="AG72" s="28"/>
      <c r="AH72" s="28"/>
      <c r="AI72" s="28" t="s">
        <v>123</v>
      </c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33">
        <v>0</v>
      </c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5">
        <f t="shared" si="5"/>
        <v>0</v>
      </c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6"/>
    </row>
    <row r="73" spans="1:110" ht="21" customHeight="1">
      <c r="A73" s="45" t="s">
        <v>187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6"/>
      <c r="AC73" s="97"/>
      <c r="AD73" s="98"/>
      <c r="AE73" s="98"/>
      <c r="AF73" s="98"/>
      <c r="AG73" s="98"/>
      <c r="AH73" s="99"/>
      <c r="AI73" s="28" t="s">
        <v>188</v>
      </c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42">
        <v>28000</v>
      </c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  <c r="BR73" s="43"/>
      <c r="BS73" s="43"/>
      <c r="BT73" s="43"/>
      <c r="BU73" s="43"/>
      <c r="BV73" s="100"/>
      <c r="BW73" s="42">
        <v>0</v>
      </c>
      <c r="BX73" s="43"/>
      <c r="BY73" s="43"/>
      <c r="BZ73" s="43"/>
      <c r="CA73" s="43"/>
      <c r="CB73" s="43"/>
      <c r="CC73" s="43"/>
      <c r="CD73" s="43"/>
      <c r="CE73" s="43"/>
      <c r="CF73" s="43"/>
      <c r="CG73" s="43"/>
      <c r="CH73" s="43"/>
      <c r="CI73" s="43"/>
      <c r="CJ73" s="43"/>
      <c r="CK73" s="43"/>
      <c r="CL73" s="43"/>
      <c r="CM73" s="43"/>
      <c r="CN73" s="100"/>
      <c r="CO73" s="42">
        <f>AZ73-BW73</f>
        <v>28000</v>
      </c>
      <c r="CP73" s="43"/>
      <c r="CQ73" s="43"/>
      <c r="CR73" s="43"/>
      <c r="CS73" s="43"/>
      <c r="CT73" s="43"/>
      <c r="CU73" s="43"/>
      <c r="CV73" s="43"/>
      <c r="CW73" s="43"/>
      <c r="CX73" s="43"/>
      <c r="CY73" s="43"/>
      <c r="CZ73" s="43"/>
      <c r="DA73" s="43"/>
      <c r="DB73" s="43"/>
      <c r="DC73" s="43"/>
      <c r="DD73" s="43"/>
      <c r="DE73" s="43"/>
      <c r="DF73" s="44"/>
    </row>
    <row r="74" spans="1:110" ht="34.5" customHeight="1">
      <c r="A74" s="45" t="s">
        <v>122</v>
      </c>
      <c r="B74" s="45"/>
      <c r="C74" s="45"/>
      <c r="D74" s="45"/>
      <c r="E74" s="45"/>
      <c r="F74" s="45"/>
      <c r="G74" s="45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6"/>
      <c r="AC74" s="27"/>
      <c r="AD74" s="28"/>
      <c r="AE74" s="28"/>
      <c r="AF74" s="28"/>
      <c r="AG74" s="28"/>
      <c r="AH74" s="28"/>
      <c r="AI74" s="28" t="s">
        <v>189</v>
      </c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33">
        <v>328200</v>
      </c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>
        <v>114763.37</v>
      </c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5">
        <f t="shared" si="5"/>
        <v>213436.63</v>
      </c>
      <c r="CP74" s="35"/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6"/>
    </row>
    <row r="75" spans="1:110" ht="34.5" customHeight="1">
      <c r="A75" s="45" t="s">
        <v>110</v>
      </c>
      <c r="B75" s="45"/>
      <c r="C75" s="45"/>
      <c r="D75" s="45"/>
      <c r="E75" s="45"/>
      <c r="F75" s="45"/>
      <c r="G75" s="45"/>
      <c r="H75" s="45"/>
      <c r="I75" s="45"/>
      <c r="J75" s="45"/>
      <c r="K75" s="45"/>
      <c r="L75" s="45"/>
      <c r="M75" s="45"/>
      <c r="N75" s="45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6"/>
      <c r="AC75" s="27"/>
      <c r="AD75" s="28"/>
      <c r="AE75" s="28"/>
      <c r="AF75" s="28"/>
      <c r="AG75" s="28"/>
      <c r="AH75" s="28"/>
      <c r="AI75" s="28" t="s">
        <v>190</v>
      </c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  <c r="AV75" s="28"/>
      <c r="AW75" s="28"/>
      <c r="AX75" s="28"/>
      <c r="AY75" s="28"/>
      <c r="AZ75" s="33">
        <v>158400</v>
      </c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>
        <v>29201.69</v>
      </c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5">
        <f>AZ75-BW75</f>
        <v>129198.31</v>
      </c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6"/>
    </row>
    <row r="76" spans="1:110" ht="34.5" customHeight="1">
      <c r="A76" s="45" t="s">
        <v>110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6"/>
      <c r="AC76" s="27"/>
      <c r="AD76" s="28"/>
      <c r="AE76" s="28"/>
      <c r="AF76" s="28"/>
      <c r="AG76" s="28"/>
      <c r="AH76" s="28"/>
      <c r="AI76" s="28" t="s">
        <v>217</v>
      </c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33">
        <v>15000</v>
      </c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>
        <v>11745.1</v>
      </c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5">
        <f>AZ76-BW76</f>
        <v>3254.8999999999996</v>
      </c>
      <c r="CP76" s="35"/>
      <c r="CQ76" s="35"/>
      <c r="CR76" s="35"/>
      <c r="CS76" s="35"/>
      <c r="CT76" s="35"/>
      <c r="CU76" s="35"/>
      <c r="CV76" s="35"/>
      <c r="CW76" s="35"/>
      <c r="CX76" s="35"/>
      <c r="CY76" s="35"/>
      <c r="CZ76" s="35"/>
      <c r="DA76" s="35"/>
      <c r="DB76" s="35"/>
      <c r="DC76" s="35"/>
      <c r="DD76" s="35"/>
      <c r="DE76" s="35"/>
      <c r="DF76" s="36"/>
    </row>
    <row r="77" spans="1:110" ht="34.5" customHeight="1">
      <c r="A77" s="85" t="s">
        <v>127</v>
      </c>
      <c r="B77" s="85"/>
      <c r="C77" s="85"/>
      <c r="D77" s="85"/>
      <c r="E77" s="85"/>
      <c r="F77" s="85"/>
      <c r="G77" s="85"/>
      <c r="H77" s="85"/>
      <c r="I77" s="85"/>
      <c r="J77" s="85"/>
      <c r="K77" s="85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6"/>
      <c r="AC77" s="97"/>
      <c r="AD77" s="98"/>
      <c r="AE77" s="98"/>
      <c r="AF77" s="98"/>
      <c r="AG77" s="98"/>
      <c r="AH77" s="99"/>
      <c r="AI77" s="28" t="s">
        <v>225</v>
      </c>
      <c r="AJ77" s="28"/>
      <c r="AK77" s="28"/>
      <c r="AL77" s="28"/>
      <c r="AM77" s="28"/>
      <c r="AN77" s="28"/>
      <c r="AO77" s="28"/>
      <c r="AP77" s="28"/>
      <c r="AQ77" s="28"/>
      <c r="AR77" s="28"/>
      <c r="AS77" s="28"/>
      <c r="AT77" s="28"/>
      <c r="AU77" s="28"/>
      <c r="AV77" s="28"/>
      <c r="AW77" s="28"/>
      <c r="AX77" s="28"/>
      <c r="AY77" s="28"/>
      <c r="AZ77" s="42">
        <v>22300</v>
      </c>
      <c r="BA77" s="43"/>
      <c r="BB77" s="43"/>
      <c r="BC77" s="43"/>
      <c r="BD77" s="43"/>
      <c r="BE77" s="43"/>
      <c r="BF77" s="43"/>
      <c r="BG77" s="43"/>
      <c r="BH77" s="43"/>
      <c r="BI77" s="43"/>
      <c r="BJ77" s="43"/>
      <c r="BK77" s="43"/>
      <c r="BL77" s="43"/>
      <c r="BM77" s="43"/>
      <c r="BN77" s="43"/>
      <c r="BO77" s="43"/>
      <c r="BP77" s="43"/>
      <c r="BQ77" s="43"/>
      <c r="BR77" s="43"/>
      <c r="BS77" s="43"/>
      <c r="BT77" s="43"/>
      <c r="BU77" s="43"/>
      <c r="BV77" s="100"/>
      <c r="BW77" s="42"/>
      <c r="BX77" s="43"/>
      <c r="BY77" s="43"/>
      <c r="BZ77" s="43"/>
      <c r="CA77" s="43"/>
      <c r="CB77" s="43"/>
      <c r="CC77" s="43"/>
      <c r="CD77" s="43"/>
      <c r="CE77" s="43"/>
      <c r="CF77" s="43"/>
      <c r="CG77" s="43"/>
      <c r="CH77" s="43"/>
      <c r="CI77" s="43"/>
      <c r="CJ77" s="43"/>
      <c r="CK77" s="43"/>
      <c r="CL77" s="43"/>
      <c r="CM77" s="43"/>
      <c r="CN77" s="100"/>
      <c r="CO77" s="42"/>
      <c r="CP77" s="43"/>
      <c r="CQ77" s="43"/>
      <c r="CR77" s="43"/>
      <c r="CS77" s="43"/>
      <c r="CT77" s="43"/>
      <c r="CU77" s="43"/>
      <c r="CV77" s="43"/>
      <c r="CW77" s="43"/>
      <c r="CX77" s="43"/>
      <c r="CY77" s="43"/>
      <c r="CZ77" s="43"/>
      <c r="DA77" s="43"/>
      <c r="DB77" s="43"/>
      <c r="DC77" s="43"/>
      <c r="DD77" s="43"/>
      <c r="DE77" s="43"/>
      <c r="DF77" s="44"/>
    </row>
    <row r="78" spans="1:110" ht="34.5" customHeight="1">
      <c r="A78" s="45" t="s">
        <v>192</v>
      </c>
      <c r="B78" s="45"/>
      <c r="C78" s="45"/>
      <c r="D78" s="45"/>
      <c r="E78" s="45"/>
      <c r="F78" s="45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6"/>
      <c r="AC78" s="27"/>
      <c r="AD78" s="28"/>
      <c r="AE78" s="28"/>
      <c r="AF78" s="28"/>
      <c r="AG78" s="28"/>
      <c r="AH78" s="28"/>
      <c r="AI78" s="28" t="s">
        <v>191</v>
      </c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33">
        <v>54400</v>
      </c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>
        <v>3079</v>
      </c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5">
        <f>AZ78-BW78</f>
        <v>51321</v>
      </c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6"/>
    </row>
    <row r="79" spans="1:110" ht="31.5" customHeight="1">
      <c r="A79" s="120" t="s">
        <v>125</v>
      </c>
      <c r="B79" s="120"/>
      <c r="C79" s="120"/>
      <c r="D79" s="120"/>
      <c r="E79" s="120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1"/>
      <c r="AC79" s="39"/>
      <c r="AD79" s="40"/>
      <c r="AE79" s="40"/>
      <c r="AF79" s="40"/>
      <c r="AG79" s="40"/>
      <c r="AH79" s="40"/>
      <c r="AI79" s="40" t="s">
        <v>222</v>
      </c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102">
        <f>AZ80+AZ81</f>
        <v>5740000</v>
      </c>
      <c r="BA79" s="103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3"/>
      <c r="BO79" s="103"/>
      <c r="BP79" s="103"/>
      <c r="BQ79" s="103"/>
      <c r="BR79" s="103"/>
      <c r="BS79" s="103"/>
      <c r="BT79" s="103"/>
      <c r="BU79" s="103"/>
      <c r="BV79" s="105"/>
      <c r="BW79" s="102">
        <f>BW80+BW81</f>
        <v>859223.55</v>
      </c>
      <c r="BX79" s="103"/>
      <c r="BY79" s="103"/>
      <c r="BZ79" s="103"/>
      <c r="CA79" s="103"/>
      <c r="CB79" s="103"/>
      <c r="CC79" s="103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5"/>
      <c r="CO79" s="102">
        <f t="shared" si="5"/>
        <v>4880776.45</v>
      </c>
      <c r="CP79" s="103"/>
      <c r="CQ79" s="103"/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3"/>
      <c r="DF79" s="104"/>
    </row>
    <row r="80" spans="1:110" ht="31.5" customHeight="1">
      <c r="A80" s="85" t="s">
        <v>193</v>
      </c>
      <c r="B80" s="85"/>
      <c r="C80" s="85"/>
      <c r="D80" s="85"/>
      <c r="E80" s="85"/>
      <c r="F80" s="85"/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6"/>
      <c r="AC80" s="97"/>
      <c r="AD80" s="98"/>
      <c r="AE80" s="98"/>
      <c r="AF80" s="98"/>
      <c r="AG80" s="98"/>
      <c r="AH80" s="99"/>
      <c r="AI80" s="101" t="s">
        <v>194</v>
      </c>
      <c r="AJ80" s="98"/>
      <c r="AK80" s="98"/>
      <c r="AL80" s="98"/>
      <c r="AM80" s="98"/>
      <c r="AN80" s="98"/>
      <c r="AO80" s="98"/>
      <c r="AP80" s="98"/>
      <c r="AQ80" s="98"/>
      <c r="AR80" s="98"/>
      <c r="AS80" s="98"/>
      <c r="AT80" s="98"/>
      <c r="AU80" s="98"/>
      <c r="AV80" s="98"/>
      <c r="AW80" s="98"/>
      <c r="AX80" s="98"/>
      <c r="AY80" s="99"/>
      <c r="AZ80" s="42">
        <v>2001100</v>
      </c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100"/>
      <c r="BW80" s="42">
        <v>859223.55</v>
      </c>
      <c r="BX80" s="43"/>
      <c r="BY80" s="43"/>
      <c r="BZ80" s="43"/>
      <c r="CA80" s="43"/>
      <c r="CB80" s="43"/>
      <c r="CC80" s="43"/>
      <c r="CD80" s="43"/>
      <c r="CE80" s="43"/>
      <c r="CF80" s="43"/>
      <c r="CG80" s="43"/>
      <c r="CH80" s="43"/>
      <c r="CI80" s="43"/>
      <c r="CJ80" s="43"/>
      <c r="CK80" s="43"/>
      <c r="CL80" s="43"/>
      <c r="CM80" s="43"/>
      <c r="CN80" s="100"/>
      <c r="CO80" s="42">
        <f t="shared" si="5"/>
        <v>1141876.45</v>
      </c>
      <c r="CP80" s="43"/>
      <c r="CQ80" s="43"/>
      <c r="CR80" s="43"/>
      <c r="CS80" s="43"/>
      <c r="CT80" s="43"/>
      <c r="CU80" s="43"/>
      <c r="CV80" s="43"/>
      <c r="CW80" s="43"/>
      <c r="CX80" s="43"/>
      <c r="CY80" s="43"/>
      <c r="CZ80" s="43"/>
      <c r="DA80" s="43"/>
      <c r="DB80" s="43"/>
      <c r="DC80" s="43"/>
      <c r="DD80" s="43"/>
      <c r="DE80" s="43"/>
      <c r="DF80" s="44"/>
    </row>
    <row r="81" spans="1:110" ht="31.5" customHeight="1">
      <c r="A81" s="85" t="s">
        <v>193</v>
      </c>
      <c r="B81" s="85"/>
      <c r="C81" s="85"/>
      <c r="D81" s="85"/>
      <c r="E81" s="85"/>
      <c r="F81" s="85"/>
      <c r="G81" s="85"/>
      <c r="H81" s="85"/>
      <c r="I81" s="85"/>
      <c r="J81" s="85"/>
      <c r="K81" s="85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6"/>
      <c r="AC81" s="97"/>
      <c r="AD81" s="98"/>
      <c r="AE81" s="98"/>
      <c r="AF81" s="98"/>
      <c r="AG81" s="98"/>
      <c r="AH81" s="99"/>
      <c r="AI81" s="101" t="s">
        <v>195</v>
      </c>
      <c r="AJ81" s="98"/>
      <c r="AK81" s="98"/>
      <c r="AL81" s="98"/>
      <c r="AM81" s="98"/>
      <c r="AN81" s="98"/>
      <c r="AO81" s="98"/>
      <c r="AP81" s="98"/>
      <c r="AQ81" s="98"/>
      <c r="AR81" s="98"/>
      <c r="AS81" s="98"/>
      <c r="AT81" s="98"/>
      <c r="AU81" s="98"/>
      <c r="AV81" s="98"/>
      <c r="AW81" s="98"/>
      <c r="AX81" s="98"/>
      <c r="AY81" s="99"/>
      <c r="AZ81" s="42">
        <v>3738900</v>
      </c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100"/>
      <c r="BW81" s="42">
        <v>0</v>
      </c>
      <c r="BX81" s="43"/>
      <c r="BY81" s="43"/>
      <c r="BZ81" s="43"/>
      <c r="CA81" s="43"/>
      <c r="CB81" s="43"/>
      <c r="CC81" s="43"/>
      <c r="CD81" s="43"/>
      <c r="CE81" s="43"/>
      <c r="CF81" s="43"/>
      <c r="CG81" s="43"/>
      <c r="CH81" s="43"/>
      <c r="CI81" s="43"/>
      <c r="CJ81" s="43"/>
      <c r="CK81" s="43"/>
      <c r="CL81" s="43"/>
      <c r="CM81" s="43"/>
      <c r="CN81" s="100"/>
      <c r="CO81" s="42">
        <f>AZ81-BW81</f>
        <v>3738900</v>
      </c>
      <c r="CP81" s="43"/>
      <c r="CQ81" s="43"/>
      <c r="CR81" s="43"/>
      <c r="CS81" s="43"/>
      <c r="CT81" s="43"/>
      <c r="CU81" s="43"/>
      <c r="CV81" s="43"/>
      <c r="CW81" s="43"/>
      <c r="CX81" s="43"/>
      <c r="CY81" s="43"/>
      <c r="CZ81" s="43"/>
      <c r="DA81" s="43"/>
      <c r="DB81" s="43"/>
      <c r="DC81" s="43"/>
      <c r="DD81" s="43"/>
      <c r="DE81" s="43"/>
      <c r="DF81" s="44"/>
    </row>
    <row r="82" spans="1:110" ht="21.75" customHeight="1">
      <c r="A82" s="106" t="s">
        <v>126</v>
      </c>
      <c r="B82" s="106"/>
      <c r="C82" s="106"/>
      <c r="D82" s="106"/>
      <c r="E82" s="106"/>
      <c r="F82" s="106"/>
      <c r="G82" s="106"/>
      <c r="H82" s="106"/>
      <c r="I82" s="106"/>
      <c r="J82" s="106"/>
      <c r="K82" s="106"/>
      <c r="L82" s="106"/>
      <c r="M82" s="106"/>
      <c r="N82" s="106"/>
      <c r="O82" s="106"/>
      <c r="P82" s="106"/>
      <c r="Q82" s="106"/>
      <c r="R82" s="106"/>
      <c r="S82" s="106"/>
      <c r="T82" s="106"/>
      <c r="U82" s="106"/>
      <c r="V82" s="106"/>
      <c r="W82" s="106"/>
      <c r="X82" s="106"/>
      <c r="Y82" s="106"/>
      <c r="Z82" s="106"/>
      <c r="AA82" s="106"/>
      <c r="AB82" s="107"/>
      <c r="AC82" s="108"/>
      <c r="AD82" s="109"/>
      <c r="AE82" s="109"/>
      <c r="AF82" s="109"/>
      <c r="AG82" s="109"/>
      <c r="AH82" s="110"/>
      <c r="AI82" s="111" t="s">
        <v>146</v>
      </c>
      <c r="AJ82" s="109"/>
      <c r="AK82" s="109"/>
      <c r="AL82" s="109"/>
      <c r="AM82" s="109"/>
      <c r="AN82" s="109"/>
      <c r="AO82" s="109"/>
      <c r="AP82" s="109"/>
      <c r="AQ82" s="109"/>
      <c r="AR82" s="109"/>
      <c r="AS82" s="109"/>
      <c r="AT82" s="109"/>
      <c r="AU82" s="109"/>
      <c r="AV82" s="109"/>
      <c r="AW82" s="109"/>
      <c r="AX82" s="109"/>
      <c r="AY82" s="110"/>
      <c r="AZ82" s="102">
        <f>AZ83+AZ84</f>
        <v>14800</v>
      </c>
      <c r="BA82" s="103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3"/>
      <c r="BO82" s="103"/>
      <c r="BP82" s="103"/>
      <c r="BQ82" s="103"/>
      <c r="BR82" s="103"/>
      <c r="BS82" s="103"/>
      <c r="BT82" s="103"/>
      <c r="BU82" s="103"/>
      <c r="BV82" s="105"/>
      <c r="BW82" s="102">
        <f>BW83+BW84</f>
        <v>3000</v>
      </c>
      <c r="BX82" s="103"/>
      <c r="BY82" s="103"/>
      <c r="BZ82" s="103"/>
      <c r="CA82" s="103"/>
      <c r="CB82" s="103"/>
      <c r="CC82" s="103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5"/>
      <c r="CO82" s="102">
        <f t="shared" si="5"/>
        <v>11800</v>
      </c>
      <c r="CP82" s="103"/>
      <c r="CQ82" s="103"/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3"/>
      <c r="DF82" s="104"/>
    </row>
    <row r="83" spans="1:110" ht="21.75" customHeight="1">
      <c r="A83" s="113" t="s">
        <v>111</v>
      </c>
      <c r="B83" s="113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4"/>
      <c r="AC83" s="97"/>
      <c r="AD83" s="98"/>
      <c r="AE83" s="98"/>
      <c r="AF83" s="98"/>
      <c r="AG83" s="98"/>
      <c r="AH83" s="99"/>
      <c r="AI83" s="101" t="s">
        <v>196</v>
      </c>
      <c r="AJ83" s="98"/>
      <c r="AK83" s="98"/>
      <c r="AL83" s="98"/>
      <c r="AM83" s="98"/>
      <c r="AN83" s="98"/>
      <c r="AO83" s="98"/>
      <c r="AP83" s="98"/>
      <c r="AQ83" s="98"/>
      <c r="AR83" s="98"/>
      <c r="AS83" s="98"/>
      <c r="AT83" s="98"/>
      <c r="AU83" s="98"/>
      <c r="AV83" s="98"/>
      <c r="AW83" s="98"/>
      <c r="AX83" s="98"/>
      <c r="AY83" s="99"/>
      <c r="AZ83" s="42">
        <v>13800</v>
      </c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  <c r="BR83" s="43"/>
      <c r="BS83" s="43"/>
      <c r="BT83" s="43"/>
      <c r="BU83" s="43"/>
      <c r="BV83" s="100"/>
      <c r="BW83" s="42">
        <v>2001</v>
      </c>
      <c r="BX83" s="43"/>
      <c r="BY83" s="43"/>
      <c r="BZ83" s="43"/>
      <c r="CA83" s="43"/>
      <c r="CB83" s="43"/>
      <c r="CC83" s="43"/>
      <c r="CD83" s="43"/>
      <c r="CE83" s="43"/>
      <c r="CF83" s="43"/>
      <c r="CG83" s="43"/>
      <c r="CH83" s="43"/>
      <c r="CI83" s="43"/>
      <c r="CJ83" s="43"/>
      <c r="CK83" s="43"/>
      <c r="CL83" s="43"/>
      <c r="CM83" s="43"/>
      <c r="CN83" s="100"/>
      <c r="CO83" s="42">
        <f t="shared" si="5"/>
        <v>11799</v>
      </c>
      <c r="CP83" s="43"/>
      <c r="CQ83" s="43"/>
      <c r="CR83" s="43"/>
      <c r="CS83" s="43"/>
      <c r="CT83" s="43"/>
      <c r="CU83" s="43"/>
      <c r="CV83" s="43"/>
      <c r="CW83" s="43"/>
      <c r="CX83" s="43"/>
      <c r="CY83" s="43"/>
      <c r="CZ83" s="43"/>
      <c r="DA83" s="43"/>
      <c r="DB83" s="43"/>
      <c r="DC83" s="43"/>
      <c r="DD83" s="43"/>
      <c r="DE83" s="43"/>
      <c r="DF83" s="44"/>
    </row>
    <row r="84" spans="1:110" ht="21.75" customHeight="1">
      <c r="A84" s="45" t="s">
        <v>113</v>
      </c>
      <c r="B84" s="45"/>
      <c r="C84" s="45"/>
      <c r="D84" s="45"/>
      <c r="E84" s="45"/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6"/>
      <c r="AC84" s="97"/>
      <c r="AD84" s="98"/>
      <c r="AE84" s="98"/>
      <c r="AF84" s="98"/>
      <c r="AG84" s="98"/>
      <c r="AH84" s="99"/>
      <c r="AI84" s="101" t="s">
        <v>197</v>
      </c>
      <c r="AJ84" s="98"/>
      <c r="AK84" s="98"/>
      <c r="AL84" s="98"/>
      <c r="AM84" s="98"/>
      <c r="AN84" s="98"/>
      <c r="AO84" s="98"/>
      <c r="AP84" s="98"/>
      <c r="AQ84" s="98"/>
      <c r="AR84" s="98"/>
      <c r="AS84" s="98"/>
      <c r="AT84" s="98"/>
      <c r="AU84" s="98"/>
      <c r="AV84" s="98"/>
      <c r="AW84" s="98"/>
      <c r="AX84" s="98"/>
      <c r="AY84" s="99"/>
      <c r="AZ84" s="42">
        <v>1000</v>
      </c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  <c r="BR84" s="43"/>
      <c r="BS84" s="43"/>
      <c r="BT84" s="43"/>
      <c r="BU84" s="43"/>
      <c r="BV84" s="100"/>
      <c r="BW84" s="42">
        <v>999</v>
      </c>
      <c r="BX84" s="43"/>
      <c r="BY84" s="43"/>
      <c r="BZ84" s="43"/>
      <c r="CA84" s="43"/>
      <c r="CB84" s="43"/>
      <c r="CC84" s="43"/>
      <c r="CD84" s="43"/>
      <c r="CE84" s="43"/>
      <c r="CF84" s="43"/>
      <c r="CG84" s="43"/>
      <c r="CH84" s="43"/>
      <c r="CI84" s="43"/>
      <c r="CJ84" s="43"/>
      <c r="CK84" s="43"/>
      <c r="CL84" s="43"/>
      <c r="CM84" s="43"/>
      <c r="CN84" s="100"/>
      <c r="CO84" s="42">
        <f t="shared" si="5"/>
        <v>1</v>
      </c>
      <c r="CP84" s="43"/>
      <c r="CQ84" s="43"/>
      <c r="CR84" s="43"/>
      <c r="CS84" s="43"/>
      <c r="CT84" s="43"/>
      <c r="CU84" s="43"/>
      <c r="CV84" s="43"/>
      <c r="CW84" s="43"/>
      <c r="CX84" s="43"/>
      <c r="CY84" s="43"/>
      <c r="CZ84" s="43"/>
      <c r="DA84" s="43"/>
      <c r="DB84" s="43"/>
      <c r="DC84" s="43"/>
      <c r="DD84" s="43"/>
      <c r="DE84" s="43"/>
      <c r="DF84" s="44"/>
    </row>
    <row r="85" spans="1:110" ht="21.75" customHeight="1">
      <c r="A85" s="106" t="s">
        <v>198</v>
      </c>
      <c r="B85" s="106"/>
      <c r="C85" s="106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  <c r="AA85" s="106"/>
      <c r="AB85" s="107"/>
      <c r="AC85" s="108"/>
      <c r="AD85" s="109"/>
      <c r="AE85" s="109"/>
      <c r="AF85" s="109"/>
      <c r="AG85" s="109"/>
      <c r="AH85" s="110"/>
      <c r="AI85" s="111" t="s">
        <v>199</v>
      </c>
      <c r="AJ85" s="109"/>
      <c r="AK85" s="109"/>
      <c r="AL85" s="109"/>
      <c r="AM85" s="109"/>
      <c r="AN85" s="109"/>
      <c r="AO85" s="109"/>
      <c r="AP85" s="109"/>
      <c r="AQ85" s="109"/>
      <c r="AR85" s="109"/>
      <c r="AS85" s="109"/>
      <c r="AT85" s="109"/>
      <c r="AU85" s="109"/>
      <c r="AV85" s="109"/>
      <c r="AW85" s="109"/>
      <c r="AX85" s="109"/>
      <c r="AY85" s="110"/>
      <c r="AZ85" s="102">
        <f>AZ86+AZ87+AZ88+AZ89+AZ90+AZ91+AZ92+AZ93+AZ94+AZ95</f>
        <v>48200</v>
      </c>
      <c r="BA85" s="103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3"/>
      <c r="BO85" s="103"/>
      <c r="BP85" s="103"/>
      <c r="BQ85" s="103"/>
      <c r="BR85" s="103"/>
      <c r="BS85" s="103"/>
      <c r="BT85" s="103"/>
      <c r="BU85" s="103"/>
      <c r="BV85" s="105"/>
      <c r="BW85" s="102">
        <f>BW86+BW87+BW88+BW89+BW90+BW91+BW92+BW93+BW94+BW95</f>
        <v>9000</v>
      </c>
      <c r="BX85" s="103"/>
      <c r="BY85" s="103"/>
      <c r="BZ85" s="103"/>
      <c r="CA85" s="103"/>
      <c r="CB85" s="103"/>
      <c r="CC85" s="103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5"/>
      <c r="CO85" s="41">
        <f t="shared" si="5"/>
        <v>39200</v>
      </c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112"/>
    </row>
    <row r="86" spans="1:110" ht="21.75" customHeight="1">
      <c r="A86" s="45" t="s">
        <v>103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6"/>
      <c r="AC86" s="97"/>
      <c r="AD86" s="98"/>
      <c r="AE86" s="98"/>
      <c r="AF86" s="98"/>
      <c r="AG86" s="98"/>
      <c r="AH86" s="99"/>
      <c r="AI86" s="101" t="s">
        <v>200</v>
      </c>
      <c r="AJ86" s="98"/>
      <c r="AK86" s="98"/>
      <c r="AL86" s="98"/>
      <c r="AM86" s="98"/>
      <c r="AN86" s="98"/>
      <c r="AO86" s="98"/>
      <c r="AP86" s="98"/>
      <c r="AQ86" s="98"/>
      <c r="AR86" s="98"/>
      <c r="AS86" s="98"/>
      <c r="AT86" s="98"/>
      <c r="AU86" s="98"/>
      <c r="AV86" s="98"/>
      <c r="AW86" s="98"/>
      <c r="AX86" s="98"/>
      <c r="AY86" s="99"/>
      <c r="AZ86" s="42">
        <v>48200</v>
      </c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  <c r="BR86" s="43"/>
      <c r="BS86" s="43"/>
      <c r="BT86" s="43"/>
      <c r="BU86" s="43"/>
      <c r="BV86" s="100"/>
      <c r="BW86" s="42">
        <v>9000</v>
      </c>
      <c r="BX86" s="43"/>
      <c r="BY86" s="43"/>
      <c r="BZ86" s="43"/>
      <c r="CA86" s="43"/>
      <c r="CB86" s="43"/>
      <c r="CC86" s="43"/>
      <c r="CD86" s="43"/>
      <c r="CE86" s="43"/>
      <c r="CF86" s="43"/>
      <c r="CG86" s="43"/>
      <c r="CH86" s="43"/>
      <c r="CI86" s="43"/>
      <c r="CJ86" s="43"/>
      <c r="CK86" s="43"/>
      <c r="CL86" s="43"/>
      <c r="CM86" s="43"/>
      <c r="CN86" s="100"/>
      <c r="CO86" s="33">
        <f t="shared" si="5"/>
        <v>39200</v>
      </c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4"/>
    </row>
    <row r="87" spans="1:110" ht="21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6"/>
      <c r="AC87" s="97"/>
      <c r="AD87" s="98"/>
      <c r="AE87" s="98"/>
      <c r="AF87" s="98"/>
      <c r="AG87" s="98"/>
      <c r="AH87" s="99"/>
      <c r="AI87" s="101"/>
      <c r="AJ87" s="98"/>
      <c r="AK87" s="98"/>
      <c r="AL87" s="98"/>
      <c r="AM87" s="98"/>
      <c r="AN87" s="98"/>
      <c r="AO87" s="98"/>
      <c r="AP87" s="98"/>
      <c r="AQ87" s="98"/>
      <c r="AR87" s="98"/>
      <c r="AS87" s="98"/>
      <c r="AT87" s="98"/>
      <c r="AU87" s="98"/>
      <c r="AV87" s="98"/>
      <c r="AW87" s="98"/>
      <c r="AX87" s="98"/>
      <c r="AY87" s="99"/>
      <c r="AZ87" s="42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100"/>
      <c r="BW87" s="42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100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4"/>
    </row>
    <row r="88" spans="1:110" ht="21.75" customHeight="1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6"/>
      <c r="AC88" s="97"/>
      <c r="AD88" s="98"/>
      <c r="AE88" s="98"/>
      <c r="AF88" s="98"/>
      <c r="AG88" s="98"/>
      <c r="AH88" s="99"/>
      <c r="AI88" s="101"/>
      <c r="AJ88" s="98"/>
      <c r="AK88" s="98"/>
      <c r="AL88" s="98"/>
      <c r="AM88" s="98"/>
      <c r="AN88" s="98"/>
      <c r="AO88" s="98"/>
      <c r="AP88" s="98"/>
      <c r="AQ88" s="98"/>
      <c r="AR88" s="98"/>
      <c r="AS88" s="98"/>
      <c r="AT88" s="98"/>
      <c r="AU88" s="98"/>
      <c r="AV88" s="98"/>
      <c r="AW88" s="98"/>
      <c r="AX88" s="98"/>
      <c r="AY88" s="99"/>
      <c r="AZ88" s="42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100"/>
      <c r="BW88" s="42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100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4"/>
    </row>
    <row r="89" spans="1:110" ht="21.75" customHeight="1">
      <c r="A89" s="85"/>
      <c r="B89" s="85"/>
      <c r="C89" s="85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6"/>
      <c r="AC89" s="97"/>
      <c r="AD89" s="98"/>
      <c r="AE89" s="98"/>
      <c r="AF89" s="98"/>
      <c r="AG89" s="98"/>
      <c r="AH89" s="99"/>
      <c r="AI89" s="101"/>
      <c r="AJ89" s="98"/>
      <c r="AK89" s="98"/>
      <c r="AL89" s="98"/>
      <c r="AM89" s="98"/>
      <c r="AN89" s="98"/>
      <c r="AO89" s="98"/>
      <c r="AP89" s="98"/>
      <c r="AQ89" s="98"/>
      <c r="AR89" s="98"/>
      <c r="AS89" s="98"/>
      <c r="AT89" s="98"/>
      <c r="AU89" s="98"/>
      <c r="AV89" s="98"/>
      <c r="AW89" s="98"/>
      <c r="AX89" s="98"/>
      <c r="AY89" s="99"/>
      <c r="AZ89" s="42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100"/>
      <c r="BW89" s="42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100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4"/>
    </row>
    <row r="90" spans="1:110" ht="21.75" customHeight="1" hidden="1">
      <c r="A90" s="45"/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6"/>
      <c r="AC90" s="97"/>
      <c r="AD90" s="98"/>
      <c r="AE90" s="98"/>
      <c r="AF90" s="98"/>
      <c r="AG90" s="98"/>
      <c r="AH90" s="99"/>
      <c r="AI90" s="101"/>
      <c r="AJ90" s="98"/>
      <c r="AK90" s="98"/>
      <c r="AL90" s="98"/>
      <c r="AM90" s="98"/>
      <c r="AN90" s="98"/>
      <c r="AO90" s="98"/>
      <c r="AP90" s="98"/>
      <c r="AQ90" s="98"/>
      <c r="AR90" s="98"/>
      <c r="AS90" s="98"/>
      <c r="AT90" s="98"/>
      <c r="AU90" s="98"/>
      <c r="AV90" s="98"/>
      <c r="AW90" s="98"/>
      <c r="AX90" s="98"/>
      <c r="AY90" s="99"/>
      <c r="AZ90" s="42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100"/>
      <c r="BW90" s="42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100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4"/>
    </row>
    <row r="91" spans="1:110" ht="21.75" customHeight="1">
      <c r="A91" s="45"/>
      <c r="B91" s="45"/>
      <c r="C91" s="45"/>
      <c r="D91" s="45"/>
      <c r="E91" s="45"/>
      <c r="F91" s="45"/>
      <c r="G91" s="45"/>
      <c r="H91" s="45"/>
      <c r="I91" s="45"/>
      <c r="J91" s="45"/>
      <c r="K91" s="45"/>
      <c r="L91" s="45"/>
      <c r="M91" s="45"/>
      <c r="N91" s="45"/>
      <c r="O91" s="45"/>
      <c r="P91" s="45"/>
      <c r="Q91" s="45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6"/>
      <c r="AC91" s="97"/>
      <c r="AD91" s="98"/>
      <c r="AE91" s="98"/>
      <c r="AF91" s="98"/>
      <c r="AG91" s="98"/>
      <c r="AH91" s="99"/>
      <c r="AI91" s="101"/>
      <c r="AJ91" s="98"/>
      <c r="AK91" s="98"/>
      <c r="AL91" s="98"/>
      <c r="AM91" s="98"/>
      <c r="AN91" s="98"/>
      <c r="AO91" s="98"/>
      <c r="AP91" s="98"/>
      <c r="AQ91" s="98"/>
      <c r="AR91" s="98"/>
      <c r="AS91" s="98"/>
      <c r="AT91" s="98"/>
      <c r="AU91" s="98"/>
      <c r="AV91" s="98"/>
      <c r="AW91" s="98"/>
      <c r="AX91" s="98"/>
      <c r="AY91" s="99"/>
      <c r="AZ91" s="42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100"/>
      <c r="BW91" s="42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100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4"/>
    </row>
    <row r="92" spans="1:110" ht="21.75" customHeight="1">
      <c r="A92" s="45"/>
      <c r="B92" s="45"/>
      <c r="C92" s="45"/>
      <c r="D92" s="45"/>
      <c r="E92" s="45"/>
      <c r="F92" s="45"/>
      <c r="G92" s="45"/>
      <c r="H92" s="45"/>
      <c r="I92" s="45"/>
      <c r="J92" s="45"/>
      <c r="K92" s="45"/>
      <c r="L92" s="45"/>
      <c r="M92" s="45"/>
      <c r="N92" s="45"/>
      <c r="O92" s="45"/>
      <c r="P92" s="45"/>
      <c r="Q92" s="45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6"/>
      <c r="AC92" s="97"/>
      <c r="AD92" s="98"/>
      <c r="AE92" s="98"/>
      <c r="AF92" s="98"/>
      <c r="AG92" s="98"/>
      <c r="AH92" s="99"/>
      <c r="AI92" s="101"/>
      <c r="AJ92" s="98"/>
      <c r="AK92" s="98"/>
      <c r="AL92" s="98"/>
      <c r="AM92" s="98"/>
      <c r="AN92" s="98"/>
      <c r="AO92" s="98"/>
      <c r="AP92" s="98"/>
      <c r="AQ92" s="98"/>
      <c r="AR92" s="98"/>
      <c r="AS92" s="98"/>
      <c r="AT92" s="98"/>
      <c r="AU92" s="98"/>
      <c r="AV92" s="98"/>
      <c r="AW92" s="98"/>
      <c r="AX92" s="98"/>
      <c r="AY92" s="99"/>
      <c r="AZ92" s="42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  <c r="BR92" s="43"/>
      <c r="BS92" s="43"/>
      <c r="BT92" s="43"/>
      <c r="BU92" s="43"/>
      <c r="BV92" s="100"/>
      <c r="BW92" s="42"/>
      <c r="BX92" s="43"/>
      <c r="BY92" s="43"/>
      <c r="BZ92" s="43"/>
      <c r="CA92" s="43"/>
      <c r="CB92" s="43"/>
      <c r="CC92" s="43"/>
      <c r="CD92" s="43"/>
      <c r="CE92" s="43"/>
      <c r="CF92" s="43"/>
      <c r="CG92" s="43"/>
      <c r="CH92" s="43"/>
      <c r="CI92" s="43"/>
      <c r="CJ92" s="43"/>
      <c r="CK92" s="43"/>
      <c r="CL92" s="43"/>
      <c r="CM92" s="43"/>
      <c r="CN92" s="100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4"/>
    </row>
    <row r="93" spans="1:110" ht="21.75" customHeight="1">
      <c r="A93" s="45"/>
      <c r="B93" s="45"/>
      <c r="C93" s="45"/>
      <c r="D93" s="45"/>
      <c r="E93" s="45"/>
      <c r="F93" s="45"/>
      <c r="G93" s="45"/>
      <c r="H93" s="45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6"/>
      <c r="AC93" s="97"/>
      <c r="AD93" s="98"/>
      <c r="AE93" s="98"/>
      <c r="AF93" s="98"/>
      <c r="AG93" s="98"/>
      <c r="AH93" s="99"/>
      <c r="AI93" s="101"/>
      <c r="AJ93" s="98"/>
      <c r="AK93" s="98"/>
      <c r="AL93" s="98"/>
      <c r="AM93" s="98"/>
      <c r="AN93" s="98"/>
      <c r="AO93" s="98"/>
      <c r="AP93" s="98"/>
      <c r="AQ93" s="98"/>
      <c r="AR93" s="98"/>
      <c r="AS93" s="98"/>
      <c r="AT93" s="98"/>
      <c r="AU93" s="98"/>
      <c r="AV93" s="98"/>
      <c r="AW93" s="98"/>
      <c r="AX93" s="98"/>
      <c r="AY93" s="99"/>
      <c r="AZ93" s="42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  <c r="BR93" s="43"/>
      <c r="BS93" s="43"/>
      <c r="BT93" s="43"/>
      <c r="BU93" s="43"/>
      <c r="BV93" s="100"/>
      <c r="BW93" s="42"/>
      <c r="BX93" s="43"/>
      <c r="BY93" s="43"/>
      <c r="BZ93" s="43"/>
      <c r="CA93" s="43"/>
      <c r="CB93" s="43"/>
      <c r="CC93" s="43"/>
      <c r="CD93" s="43"/>
      <c r="CE93" s="43"/>
      <c r="CF93" s="43"/>
      <c r="CG93" s="43"/>
      <c r="CH93" s="43"/>
      <c r="CI93" s="43"/>
      <c r="CJ93" s="43"/>
      <c r="CK93" s="43"/>
      <c r="CL93" s="43"/>
      <c r="CM93" s="43"/>
      <c r="CN93" s="100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4"/>
    </row>
    <row r="94" spans="1:110" ht="21.75" customHeight="1">
      <c r="A94" s="45"/>
      <c r="B94" s="45"/>
      <c r="C94" s="45"/>
      <c r="D94" s="45"/>
      <c r="E94" s="45"/>
      <c r="F94" s="45"/>
      <c r="G94" s="45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6"/>
      <c r="AC94" s="97"/>
      <c r="AD94" s="98"/>
      <c r="AE94" s="98"/>
      <c r="AF94" s="98"/>
      <c r="AG94" s="98"/>
      <c r="AH94" s="99"/>
      <c r="AI94" s="101"/>
      <c r="AJ94" s="98"/>
      <c r="AK94" s="98"/>
      <c r="AL94" s="98"/>
      <c r="AM94" s="98"/>
      <c r="AN94" s="98"/>
      <c r="AO94" s="98"/>
      <c r="AP94" s="98"/>
      <c r="AQ94" s="98"/>
      <c r="AR94" s="98"/>
      <c r="AS94" s="98"/>
      <c r="AT94" s="98"/>
      <c r="AU94" s="98"/>
      <c r="AV94" s="98"/>
      <c r="AW94" s="98"/>
      <c r="AX94" s="98"/>
      <c r="AY94" s="99"/>
      <c r="AZ94" s="42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  <c r="BR94" s="43"/>
      <c r="BS94" s="43"/>
      <c r="BT94" s="43"/>
      <c r="BU94" s="43"/>
      <c r="BV94" s="100"/>
      <c r="BW94" s="42"/>
      <c r="BX94" s="43"/>
      <c r="BY94" s="43"/>
      <c r="BZ94" s="43"/>
      <c r="CA94" s="43"/>
      <c r="CB94" s="43"/>
      <c r="CC94" s="43"/>
      <c r="CD94" s="43"/>
      <c r="CE94" s="43"/>
      <c r="CF94" s="43"/>
      <c r="CG94" s="43"/>
      <c r="CH94" s="43"/>
      <c r="CI94" s="43"/>
      <c r="CJ94" s="43"/>
      <c r="CK94" s="43"/>
      <c r="CL94" s="43"/>
      <c r="CM94" s="43"/>
      <c r="CN94" s="100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4"/>
    </row>
    <row r="95" spans="1:110" ht="21.75" customHeight="1">
      <c r="A95" s="45"/>
      <c r="B95" s="45"/>
      <c r="C95" s="45"/>
      <c r="D95" s="45"/>
      <c r="E95" s="45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6"/>
      <c r="AC95" s="27"/>
      <c r="AD95" s="28"/>
      <c r="AE95" s="28"/>
      <c r="AF95" s="28"/>
      <c r="AG95" s="28"/>
      <c r="AH95" s="28"/>
      <c r="AI95" s="101"/>
      <c r="AJ95" s="98"/>
      <c r="AK95" s="98"/>
      <c r="AL95" s="98"/>
      <c r="AM95" s="98"/>
      <c r="AN95" s="98"/>
      <c r="AO95" s="98"/>
      <c r="AP95" s="98"/>
      <c r="AQ95" s="98"/>
      <c r="AR95" s="98"/>
      <c r="AS95" s="98"/>
      <c r="AT95" s="98"/>
      <c r="AU95" s="98"/>
      <c r="AV95" s="98"/>
      <c r="AW95" s="98"/>
      <c r="AX95" s="98"/>
      <c r="AY95" s="99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4"/>
    </row>
    <row r="96" spans="1:110" ht="21.75" customHeight="1" hidden="1">
      <c r="A96" s="106"/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  <c r="AA96" s="106"/>
      <c r="AB96" s="107"/>
      <c r="AC96" s="108"/>
      <c r="AD96" s="109"/>
      <c r="AE96" s="109"/>
      <c r="AF96" s="109"/>
      <c r="AG96" s="109"/>
      <c r="AH96" s="110"/>
      <c r="AI96" s="111"/>
      <c r="AJ96" s="109"/>
      <c r="AK96" s="109"/>
      <c r="AL96" s="109"/>
      <c r="AM96" s="109"/>
      <c r="AN96" s="109"/>
      <c r="AO96" s="109"/>
      <c r="AP96" s="109"/>
      <c r="AQ96" s="109"/>
      <c r="AR96" s="109"/>
      <c r="AS96" s="109"/>
      <c r="AT96" s="109"/>
      <c r="AU96" s="109"/>
      <c r="AV96" s="109"/>
      <c r="AW96" s="109"/>
      <c r="AX96" s="109"/>
      <c r="AY96" s="110"/>
      <c r="AZ96" s="102"/>
      <c r="BA96" s="103"/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3"/>
      <c r="BO96" s="103"/>
      <c r="BP96" s="103"/>
      <c r="BQ96" s="103"/>
      <c r="BR96" s="103"/>
      <c r="BS96" s="103"/>
      <c r="BT96" s="103"/>
      <c r="BU96" s="103"/>
      <c r="BV96" s="105"/>
      <c r="BW96" s="102"/>
      <c r="BX96" s="103"/>
      <c r="BY96" s="103"/>
      <c r="BZ96" s="103"/>
      <c r="CA96" s="103"/>
      <c r="CB96" s="103"/>
      <c r="CC96" s="103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5"/>
      <c r="CO96" s="102"/>
      <c r="CP96" s="103"/>
      <c r="CQ96" s="103"/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3"/>
      <c r="DF96" s="104"/>
    </row>
    <row r="97" spans="1:110" ht="21.75" customHeight="1" hidden="1">
      <c r="A97" s="113"/>
      <c r="B97" s="113"/>
      <c r="C97" s="113"/>
      <c r="D97" s="113"/>
      <c r="E97" s="113"/>
      <c r="F97" s="113"/>
      <c r="G97" s="113"/>
      <c r="H97" s="113"/>
      <c r="I97" s="113"/>
      <c r="J97" s="113"/>
      <c r="K97" s="113"/>
      <c r="L97" s="113"/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  <c r="Y97" s="113"/>
      <c r="Z97" s="113"/>
      <c r="AA97" s="113"/>
      <c r="AB97" s="114"/>
      <c r="AC97" s="97"/>
      <c r="AD97" s="98"/>
      <c r="AE97" s="98"/>
      <c r="AF97" s="98"/>
      <c r="AG97" s="98"/>
      <c r="AH97" s="99"/>
      <c r="AI97" s="101"/>
      <c r="AJ97" s="98"/>
      <c r="AK97" s="98"/>
      <c r="AL97" s="98"/>
      <c r="AM97" s="98"/>
      <c r="AN97" s="98"/>
      <c r="AO97" s="98"/>
      <c r="AP97" s="98"/>
      <c r="AQ97" s="98"/>
      <c r="AR97" s="98"/>
      <c r="AS97" s="98"/>
      <c r="AT97" s="98"/>
      <c r="AU97" s="98"/>
      <c r="AV97" s="98"/>
      <c r="AW97" s="98"/>
      <c r="AX97" s="98"/>
      <c r="AY97" s="99"/>
      <c r="AZ97" s="42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  <c r="BR97" s="43"/>
      <c r="BS97" s="43"/>
      <c r="BT97" s="43"/>
      <c r="BU97" s="43"/>
      <c r="BV97" s="100"/>
      <c r="BW97" s="42"/>
      <c r="BX97" s="43"/>
      <c r="BY97" s="43"/>
      <c r="BZ97" s="43"/>
      <c r="CA97" s="43"/>
      <c r="CB97" s="43"/>
      <c r="CC97" s="43"/>
      <c r="CD97" s="43"/>
      <c r="CE97" s="43"/>
      <c r="CF97" s="43"/>
      <c r="CG97" s="43"/>
      <c r="CH97" s="43"/>
      <c r="CI97" s="43"/>
      <c r="CJ97" s="43"/>
      <c r="CK97" s="43"/>
      <c r="CL97" s="43"/>
      <c r="CM97" s="43"/>
      <c r="CN97" s="100"/>
      <c r="CO97" s="42"/>
      <c r="CP97" s="43"/>
      <c r="CQ97" s="43"/>
      <c r="CR97" s="43"/>
      <c r="CS97" s="43"/>
      <c r="CT97" s="43"/>
      <c r="CU97" s="43"/>
      <c r="CV97" s="43"/>
      <c r="CW97" s="43"/>
      <c r="CX97" s="43"/>
      <c r="CY97" s="43"/>
      <c r="CZ97" s="43"/>
      <c r="DA97" s="43"/>
      <c r="DB97" s="43"/>
      <c r="DC97" s="43"/>
      <c r="DD97" s="43"/>
      <c r="DE97" s="43"/>
      <c r="DF97" s="44"/>
    </row>
    <row r="98" spans="1:110" ht="21.75" customHeight="1" hidden="1">
      <c r="A98" s="45"/>
      <c r="B98" s="45"/>
      <c r="C98" s="45"/>
      <c r="D98" s="45"/>
      <c r="E98" s="45"/>
      <c r="F98" s="45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6"/>
      <c r="AC98" s="97"/>
      <c r="AD98" s="98"/>
      <c r="AE98" s="98"/>
      <c r="AF98" s="98"/>
      <c r="AG98" s="98"/>
      <c r="AH98" s="99"/>
      <c r="AI98" s="101"/>
      <c r="AJ98" s="98"/>
      <c r="AK98" s="98"/>
      <c r="AL98" s="98"/>
      <c r="AM98" s="98"/>
      <c r="AN98" s="98"/>
      <c r="AO98" s="98"/>
      <c r="AP98" s="98"/>
      <c r="AQ98" s="98"/>
      <c r="AR98" s="98"/>
      <c r="AS98" s="98"/>
      <c r="AT98" s="98"/>
      <c r="AU98" s="98"/>
      <c r="AV98" s="98"/>
      <c r="AW98" s="98"/>
      <c r="AX98" s="98"/>
      <c r="AY98" s="99"/>
      <c r="AZ98" s="42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  <c r="BR98" s="43"/>
      <c r="BS98" s="43"/>
      <c r="BT98" s="43"/>
      <c r="BU98" s="43"/>
      <c r="BV98" s="100"/>
      <c r="BW98" s="42"/>
      <c r="BX98" s="43"/>
      <c r="BY98" s="43"/>
      <c r="BZ98" s="43"/>
      <c r="CA98" s="43"/>
      <c r="CB98" s="43"/>
      <c r="CC98" s="43"/>
      <c r="CD98" s="43"/>
      <c r="CE98" s="43"/>
      <c r="CF98" s="43"/>
      <c r="CG98" s="43"/>
      <c r="CH98" s="43"/>
      <c r="CI98" s="43"/>
      <c r="CJ98" s="43"/>
      <c r="CK98" s="43"/>
      <c r="CL98" s="43"/>
      <c r="CM98" s="43"/>
      <c r="CN98" s="100"/>
      <c r="CO98" s="42"/>
      <c r="CP98" s="43"/>
      <c r="CQ98" s="43"/>
      <c r="CR98" s="43"/>
      <c r="CS98" s="43"/>
      <c r="CT98" s="43"/>
      <c r="CU98" s="43"/>
      <c r="CV98" s="43"/>
      <c r="CW98" s="43"/>
      <c r="CX98" s="43"/>
      <c r="CY98" s="43"/>
      <c r="CZ98" s="43"/>
      <c r="DA98" s="43"/>
      <c r="DB98" s="43"/>
      <c r="DC98" s="43"/>
      <c r="DD98" s="43"/>
      <c r="DE98" s="43"/>
      <c r="DF98" s="44"/>
    </row>
    <row r="99" spans="1:110" ht="21.75" customHeight="1" hidden="1">
      <c r="A99" s="106"/>
      <c r="B99" s="106"/>
      <c r="C99" s="106"/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  <c r="AA99" s="106"/>
      <c r="AB99" s="107"/>
      <c r="AC99" s="108"/>
      <c r="AD99" s="109"/>
      <c r="AE99" s="109"/>
      <c r="AF99" s="109"/>
      <c r="AG99" s="109"/>
      <c r="AH99" s="110"/>
      <c r="AI99" s="111"/>
      <c r="AJ99" s="109"/>
      <c r="AK99" s="109"/>
      <c r="AL99" s="109"/>
      <c r="AM99" s="109"/>
      <c r="AN99" s="109"/>
      <c r="AO99" s="109"/>
      <c r="AP99" s="109"/>
      <c r="AQ99" s="109"/>
      <c r="AR99" s="109"/>
      <c r="AS99" s="109"/>
      <c r="AT99" s="109"/>
      <c r="AU99" s="109"/>
      <c r="AV99" s="109"/>
      <c r="AW99" s="109"/>
      <c r="AX99" s="109"/>
      <c r="AY99" s="110"/>
      <c r="AZ99" s="102"/>
      <c r="BA99" s="103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3"/>
      <c r="BO99" s="103"/>
      <c r="BP99" s="103"/>
      <c r="BQ99" s="103"/>
      <c r="BR99" s="103"/>
      <c r="BS99" s="103"/>
      <c r="BT99" s="103"/>
      <c r="BU99" s="103"/>
      <c r="BV99" s="105"/>
      <c r="BW99" s="102"/>
      <c r="BX99" s="103"/>
      <c r="BY99" s="103"/>
      <c r="BZ99" s="103"/>
      <c r="CA99" s="103"/>
      <c r="CB99" s="103"/>
      <c r="CC99" s="103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5"/>
      <c r="CO99" s="102"/>
      <c r="CP99" s="103"/>
      <c r="CQ99" s="103"/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3"/>
      <c r="DF99" s="104"/>
    </row>
    <row r="100" spans="1:110" ht="31.5" customHeight="1" hidden="1">
      <c r="A100" s="85"/>
      <c r="B100" s="85"/>
      <c r="C100" s="85"/>
      <c r="D100" s="85"/>
      <c r="E100" s="85"/>
      <c r="F100" s="85"/>
      <c r="G100" s="85"/>
      <c r="H100" s="85"/>
      <c r="I100" s="85"/>
      <c r="J100" s="85"/>
      <c r="K100" s="85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86"/>
      <c r="AC100" s="97"/>
      <c r="AD100" s="98"/>
      <c r="AE100" s="98"/>
      <c r="AF100" s="98"/>
      <c r="AG100" s="98"/>
      <c r="AH100" s="99"/>
      <c r="AI100" s="101"/>
      <c r="AJ100" s="98"/>
      <c r="AK100" s="98"/>
      <c r="AL100" s="98"/>
      <c r="AM100" s="98"/>
      <c r="AN100" s="98"/>
      <c r="AO100" s="98"/>
      <c r="AP100" s="98"/>
      <c r="AQ100" s="98"/>
      <c r="AR100" s="98"/>
      <c r="AS100" s="98"/>
      <c r="AT100" s="98"/>
      <c r="AU100" s="98"/>
      <c r="AV100" s="98"/>
      <c r="AW100" s="98"/>
      <c r="AX100" s="98"/>
      <c r="AY100" s="99"/>
      <c r="AZ100" s="42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  <c r="BR100" s="43"/>
      <c r="BS100" s="43"/>
      <c r="BT100" s="43"/>
      <c r="BU100" s="43"/>
      <c r="BV100" s="100"/>
      <c r="BW100" s="42"/>
      <c r="BX100" s="43"/>
      <c r="BY100" s="43"/>
      <c r="BZ100" s="43"/>
      <c r="CA100" s="43"/>
      <c r="CB100" s="43"/>
      <c r="CC100" s="43"/>
      <c r="CD100" s="43"/>
      <c r="CE100" s="43"/>
      <c r="CF100" s="43"/>
      <c r="CG100" s="43"/>
      <c r="CH100" s="43"/>
      <c r="CI100" s="43"/>
      <c r="CJ100" s="43"/>
      <c r="CK100" s="43"/>
      <c r="CL100" s="43"/>
      <c r="CM100" s="43"/>
      <c r="CN100" s="100"/>
      <c r="CO100" s="42"/>
      <c r="CP100" s="43"/>
      <c r="CQ100" s="43"/>
      <c r="CR100" s="43"/>
      <c r="CS100" s="43"/>
      <c r="CT100" s="43"/>
      <c r="CU100" s="43"/>
      <c r="CV100" s="43"/>
      <c r="CW100" s="43"/>
      <c r="CX100" s="43"/>
      <c r="CY100" s="43"/>
      <c r="CZ100" s="43"/>
      <c r="DA100" s="43"/>
      <c r="DB100" s="43"/>
      <c r="DC100" s="43"/>
      <c r="DD100" s="43"/>
      <c r="DE100" s="43"/>
      <c r="DF100" s="44"/>
    </row>
    <row r="101" spans="1:114" ht="31.5" customHeight="1">
      <c r="A101" s="106"/>
      <c r="B101" s="106"/>
      <c r="C101" s="106"/>
      <c r="D101" s="106"/>
      <c r="E101" s="106"/>
      <c r="F101" s="106"/>
      <c r="G101" s="106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  <c r="AA101" s="106"/>
      <c r="AB101" s="107"/>
      <c r="AC101" s="108"/>
      <c r="AD101" s="109"/>
      <c r="AE101" s="109"/>
      <c r="AF101" s="109"/>
      <c r="AG101" s="109"/>
      <c r="AH101" s="110"/>
      <c r="AI101" s="111"/>
      <c r="AJ101" s="109"/>
      <c r="AK101" s="109"/>
      <c r="AL101" s="109"/>
      <c r="AM101" s="109"/>
      <c r="AN101" s="109"/>
      <c r="AO101" s="109"/>
      <c r="AP101" s="109"/>
      <c r="AQ101" s="109"/>
      <c r="AR101" s="109"/>
      <c r="AS101" s="109"/>
      <c r="AT101" s="109"/>
      <c r="AU101" s="109"/>
      <c r="AV101" s="109"/>
      <c r="AW101" s="109"/>
      <c r="AX101" s="109"/>
      <c r="AY101" s="110"/>
      <c r="AZ101" s="102"/>
      <c r="BA101" s="103"/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3"/>
      <c r="BO101" s="103"/>
      <c r="BP101" s="103"/>
      <c r="BQ101" s="103"/>
      <c r="BR101" s="103"/>
      <c r="BS101" s="103"/>
      <c r="BT101" s="103"/>
      <c r="BU101" s="103"/>
      <c r="BV101" s="105"/>
      <c r="BW101" s="102"/>
      <c r="BX101" s="103"/>
      <c r="BY101" s="103"/>
      <c r="BZ101" s="103"/>
      <c r="CA101" s="103"/>
      <c r="CB101" s="103"/>
      <c r="CC101" s="103"/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5"/>
      <c r="CO101" s="102"/>
      <c r="CP101" s="103"/>
      <c r="CQ101" s="103"/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3"/>
      <c r="DF101" s="104"/>
      <c r="DG101" s="26"/>
      <c r="DH101" s="26"/>
      <c r="DI101" s="26"/>
      <c r="DJ101" s="26"/>
    </row>
    <row r="102" spans="1:114" ht="31.5" customHeight="1">
      <c r="A102" s="85"/>
      <c r="B102" s="127"/>
      <c r="C102" s="127"/>
      <c r="D102" s="127"/>
      <c r="E102" s="127"/>
      <c r="F102" s="127"/>
      <c r="G102" s="127"/>
      <c r="H102" s="127"/>
      <c r="I102" s="127"/>
      <c r="J102" s="127"/>
      <c r="K102" s="127"/>
      <c r="L102" s="127"/>
      <c r="M102" s="127"/>
      <c r="N102" s="127"/>
      <c r="O102" s="127"/>
      <c r="P102" s="127"/>
      <c r="Q102" s="127"/>
      <c r="R102" s="127"/>
      <c r="S102" s="127"/>
      <c r="T102" s="127"/>
      <c r="U102" s="127"/>
      <c r="V102" s="127"/>
      <c r="W102" s="127"/>
      <c r="X102" s="127"/>
      <c r="Y102" s="127"/>
      <c r="Z102" s="127"/>
      <c r="AA102" s="127"/>
      <c r="AB102" s="128"/>
      <c r="AC102" s="97"/>
      <c r="AD102" s="129"/>
      <c r="AE102" s="129"/>
      <c r="AF102" s="129"/>
      <c r="AG102" s="129"/>
      <c r="AH102" s="130"/>
      <c r="AI102" s="101"/>
      <c r="AJ102" s="129"/>
      <c r="AK102" s="129"/>
      <c r="AL102" s="129"/>
      <c r="AM102" s="129"/>
      <c r="AN102" s="129"/>
      <c r="AO102" s="129"/>
      <c r="AP102" s="129"/>
      <c r="AQ102" s="129"/>
      <c r="AR102" s="129"/>
      <c r="AS102" s="129"/>
      <c r="AT102" s="129"/>
      <c r="AU102" s="129"/>
      <c r="AV102" s="129"/>
      <c r="AW102" s="129"/>
      <c r="AX102" s="129"/>
      <c r="AY102" s="130"/>
      <c r="AZ102" s="42"/>
      <c r="BA102" s="129"/>
      <c r="BB102" s="129"/>
      <c r="BC102" s="129"/>
      <c r="BD102" s="129"/>
      <c r="BE102" s="129"/>
      <c r="BF102" s="129"/>
      <c r="BG102" s="129"/>
      <c r="BH102" s="129"/>
      <c r="BI102" s="129"/>
      <c r="BJ102" s="129"/>
      <c r="BK102" s="129"/>
      <c r="BL102" s="129"/>
      <c r="BM102" s="129"/>
      <c r="BN102" s="129"/>
      <c r="BO102" s="129"/>
      <c r="BP102" s="129"/>
      <c r="BQ102" s="129"/>
      <c r="BR102" s="129"/>
      <c r="BS102" s="129"/>
      <c r="BT102" s="129"/>
      <c r="BU102" s="129"/>
      <c r="BV102" s="130"/>
      <c r="BW102" s="42"/>
      <c r="BX102" s="129"/>
      <c r="BY102" s="129"/>
      <c r="BZ102" s="129"/>
      <c r="CA102" s="129"/>
      <c r="CB102" s="129"/>
      <c r="CC102" s="129"/>
      <c r="CD102" s="129"/>
      <c r="CE102" s="129"/>
      <c r="CF102" s="129"/>
      <c r="CG102" s="129"/>
      <c r="CH102" s="129"/>
      <c r="CI102" s="129"/>
      <c r="CJ102" s="129"/>
      <c r="CK102" s="129"/>
      <c r="CL102" s="129"/>
      <c r="CM102" s="129"/>
      <c r="CN102" s="130"/>
      <c r="CO102" s="42"/>
      <c r="CP102" s="129"/>
      <c r="CQ102" s="129"/>
      <c r="CR102" s="129"/>
      <c r="CS102" s="129"/>
      <c r="CT102" s="129"/>
      <c r="CU102" s="129"/>
      <c r="CV102" s="129"/>
      <c r="CW102" s="129"/>
      <c r="CX102" s="129"/>
      <c r="CY102" s="129"/>
      <c r="CZ102" s="129"/>
      <c r="DA102" s="129"/>
      <c r="DB102" s="129"/>
      <c r="DC102" s="129"/>
      <c r="DD102" s="129"/>
      <c r="DE102" s="129"/>
      <c r="DF102" s="131"/>
      <c r="DG102" s="26"/>
      <c r="DH102" s="26"/>
      <c r="DI102" s="26"/>
      <c r="DJ102" s="26"/>
    </row>
    <row r="103" spans="1:114" ht="31.5" customHeight="1">
      <c r="A103" s="85"/>
      <c r="B103" s="127"/>
      <c r="C103" s="127"/>
      <c r="D103" s="127"/>
      <c r="E103" s="127"/>
      <c r="F103" s="127"/>
      <c r="G103" s="127"/>
      <c r="H103" s="127"/>
      <c r="I103" s="127"/>
      <c r="J103" s="127"/>
      <c r="K103" s="127"/>
      <c r="L103" s="127"/>
      <c r="M103" s="127"/>
      <c r="N103" s="127"/>
      <c r="O103" s="127"/>
      <c r="P103" s="127"/>
      <c r="Q103" s="127"/>
      <c r="R103" s="127"/>
      <c r="S103" s="127"/>
      <c r="T103" s="127"/>
      <c r="U103" s="127"/>
      <c r="V103" s="127"/>
      <c r="W103" s="127"/>
      <c r="X103" s="127"/>
      <c r="Y103" s="127"/>
      <c r="Z103" s="127"/>
      <c r="AA103" s="127"/>
      <c r="AB103" s="128"/>
      <c r="AC103" s="97"/>
      <c r="AD103" s="129"/>
      <c r="AE103" s="129"/>
      <c r="AF103" s="129"/>
      <c r="AG103" s="129"/>
      <c r="AH103" s="130"/>
      <c r="AI103" s="101"/>
      <c r="AJ103" s="129"/>
      <c r="AK103" s="129"/>
      <c r="AL103" s="129"/>
      <c r="AM103" s="129"/>
      <c r="AN103" s="129"/>
      <c r="AO103" s="129"/>
      <c r="AP103" s="129"/>
      <c r="AQ103" s="129"/>
      <c r="AR103" s="129"/>
      <c r="AS103" s="129"/>
      <c r="AT103" s="129"/>
      <c r="AU103" s="129"/>
      <c r="AV103" s="129"/>
      <c r="AW103" s="129"/>
      <c r="AX103" s="129"/>
      <c r="AY103" s="130"/>
      <c r="AZ103" s="42"/>
      <c r="BA103" s="129"/>
      <c r="BB103" s="129"/>
      <c r="BC103" s="129"/>
      <c r="BD103" s="129"/>
      <c r="BE103" s="129"/>
      <c r="BF103" s="129"/>
      <c r="BG103" s="129"/>
      <c r="BH103" s="129"/>
      <c r="BI103" s="129"/>
      <c r="BJ103" s="129"/>
      <c r="BK103" s="129"/>
      <c r="BL103" s="129"/>
      <c r="BM103" s="129"/>
      <c r="BN103" s="129"/>
      <c r="BO103" s="129"/>
      <c r="BP103" s="129"/>
      <c r="BQ103" s="129"/>
      <c r="BR103" s="129"/>
      <c r="BS103" s="129"/>
      <c r="BT103" s="129"/>
      <c r="BU103" s="129"/>
      <c r="BV103" s="130"/>
      <c r="BW103" s="42"/>
      <c r="BX103" s="129"/>
      <c r="BY103" s="129"/>
      <c r="BZ103" s="129"/>
      <c r="CA103" s="129"/>
      <c r="CB103" s="129"/>
      <c r="CC103" s="129"/>
      <c r="CD103" s="129"/>
      <c r="CE103" s="129"/>
      <c r="CF103" s="129"/>
      <c r="CG103" s="129"/>
      <c r="CH103" s="129"/>
      <c r="CI103" s="129"/>
      <c r="CJ103" s="129"/>
      <c r="CK103" s="129"/>
      <c r="CL103" s="129"/>
      <c r="CM103" s="129"/>
      <c r="CN103" s="130"/>
      <c r="CO103" s="42"/>
      <c r="CP103" s="129"/>
      <c r="CQ103" s="129"/>
      <c r="CR103" s="129"/>
      <c r="CS103" s="129"/>
      <c r="CT103" s="129"/>
      <c r="CU103" s="129"/>
      <c r="CV103" s="129"/>
      <c r="CW103" s="129"/>
      <c r="CX103" s="129"/>
      <c r="CY103" s="129"/>
      <c r="CZ103" s="129"/>
      <c r="DA103" s="129"/>
      <c r="DB103" s="129"/>
      <c r="DC103" s="129"/>
      <c r="DD103" s="129"/>
      <c r="DE103" s="129"/>
      <c r="DF103" s="131"/>
      <c r="DG103" s="26"/>
      <c r="DH103" s="26"/>
      <c r="DI103" s="26"/>
      <c r="DJ103" s="26"/>
    </row>
    <row r="104" spans="1:110" ht="31.5" customHeight="1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45"/>
      <c r="AA104" s="45"/>
      <c r="AB104" s="46"/>
      <c r="AC104" s="97"/>
      <c r="AD104" s="98"/>
      <c r="AE104" s="98"/>
      <c r="AF104" s="98"/>
      <c r="AG104" s="98"/>
      <c r="AH104" s="99"/>
      <c r="AI104" s="101"/>
      <c r="AJ104" s="98"/>
      <c r="AK104" s="98"/>
      <c r="AL104" s="98"/>
      <c r="AM104" s="98"/>
      <c r="AN104" s="98"/>
      <c r="AO104" s="98"/>
      <c r="AP104" s="98"/>
      <c r="AQ104" s="98"/>
      <c r="AR104" s="98"/>
      <c r="AS104" s="98"/>
      <c r="AT104" s="98"/>
      <c r="AU104" s="98"/>
      <c r="AV104" s="98"/>
      <c r="AW104" s="98"/>
      <c r="AX104" s="98"/>
      <c r="AY104" s="99"/>
      <c r="AZ104" s="42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  <c r="BR104" s="43"/>
      <c r="BS104" s="43"/>
      <c r="BT104" s="43"/>
      <c r="BU104" s="43"/>
      <c r="BV104" s="100"/>
      <c r="BW104" s="42"/>
      <c r="BX104" s="43"/>
      <c r="BY104" s="43"/>
      <c r="BZ104" s="43"/>
      <c r="CA104" s="43"/>
      <c r="CB104" s="43"/>
      <c r="CC104" s="43"/>
      <c r="CD104" s="43"/>
      <c r="CE104" s="43"/>
      <c r="CF104" s="43"/>
      <c r="CG104" s="43"/>
      <c r="CH104" s="43"/>
      <c r="CI104" s="43"/>
      <c r="CJ104" s="43"/>
      <c r="CK104" s="43"/>
      <c r="CL104" s="43"/>
      <c r="CM104" s="43"/>
      <c r="CN104" s="100"/>
      <c r="CO104" s="42"/>
      <c r="CP104" s="43"/>
      <c r="CQ104" s="43"/>
      <c r="CR104" s="43"/>
      <c r="CS104" s="43"/>
      <c r="CT104" s="43"/>
      <c r="CU104" s="43"/>
      <c r="CV104" s="43"/>
      <c r="CW104" s="43"/>
      <c r="CX104" s="43"/>
      <c r="CY104" s="43"/>
      <c r="CZ104" s="43"/>
      <c r="DA104" s="43"/>
      <c r="DB104" s="43"/>
      <c r="DC104" s="43"/>
      <c r="DD104" s="43"/>
      <c r="DE104" s="43"/>
      <c r="DF104" s="44"/>
    </row>
    <row r="105" spans="1:110" ht="31.5" customHeight="1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5"/>
      <c r="O105" s="45"/>
      <c r="P105" s="45"/>
      <c r="Q105" s="45"/>
      <c r="R105" s="45"/>
      <c r="S105" s="45"/>
      <c r="T105" s="45"/>
      <c r="U105" s="45"/>
      <c r="V105" s="45"/>
      <c r="W105" s="45"/>
      <c r="X105" s="45"/>
      <c r="Y105" s="45"/>
      <c r="Z105" s="45"/>
      <c r="AA105" s="45"/>
      <c r="AB105" s="46"/>
      <c r="AC105" s="97"/>
      <c r="AD105" s="98"/>
      <c r="AE105" s="98"/>
      <c r="AF105" s="98"/>
      <c r="AG105" s="98"/>
      <c r="AH105" s="99"/>
      <c r="AI105" s="101"/>
      <c r="AJ105" s="98"/>
      <c r="AK105" s="98"/>
      <c r="AL105" s="98"/>
      <c r="AM105" s="98"/>
      <c r="AN105" s="98"/>
      <c r="AO105" s="98"/>
      <c r="AP105" s="98"/>
      <c r="AQ105" s="98"/>
      <c r="AR105" s="98"/>
      <c r="AS105" s="98"/>
      <c r="AT105" s="98"/>
      <c r="AU105" s="98"/>
      <c r="AV105" s="98"/>
      <c r="AW105" s="98"/>
      <c r="AX105" s="98"/>
      <c r="AY105" s="99"/>
      <c r="AZ105" s="42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  <c r="BR105" s="43"/>
      <c r="BS105" s="43"/>
      <c r="BT105" s="43"/>
      <c r="BU105" s="43"/>
      <c r="BV105" s="100"/>
      <c r="BW105" s="42"/>
      <c r="BX105" s="43"/>
      <c r="BY105" s="43"/>
      <c r="BZ105" s="43"/>
      <c r="CA105" s="43"/>
      <c r="CB105" s="43"/>
      <c r="CC105" s="43"/>
      <c r="CD105" s="43"/>
      <c r="CE105" s="43"/>
      <c r="CF105" s="43"/>
      <c r="CG105" s="43"/>
      <c r="CH105" s="43"/>
      <c r="CI105" s="43"/>
      <c r="CJ105" s="43"/>
      <c r="CK105" s="43"/>
      <c r="CL105" s="43"/>
      <c r="CM105" s="43"/>
      <c r="CN105" s="100"/>
      <c r="CO105" s="42"/>
      <c r="CP105" s="43"/>
      <c r="CQ105" s="43"/>
      <c r="CR105" s="43"/>
      <c r="CS105" s="43"/>
      <c r="CT105" s="43"/>
      <c r="CU105" s="43"/>
      <c r="CV105" s="43"/>
      <c r="CW105" s="43"/>
      <c r="CX105" s="43"/>
      <c r="CY105" s="43"/>
      <c r="CZ105" s="43"/>
      <c r="DA105" s="43"/>
      <c r="DB105" s="43"/>
      <c r="DC105" s="43"/>
      <c r="DD105" s="43"/>
      <c r="DE105" s="43"/>
      <c r="DF105" s="44"/>
    </row>
    <row r="106" spans="1:110" ht="31.5" customHeight="1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45"/>
      <c r="AA106" s="45"/>
      <c r="AB106" s="46"/>
      <c r="AC106" s="97"/>
      <c r="AD106" s="98"/>
      <c r="AE106" s="98"/>
      <c r="AF106" s="98"/>
      <c r="AG106" s="98"/>
      <c r="AH106" s="99"/>
      <c r="AI106" s="101"/>
      <c r="AJ106" s="98"/>
      <c r="AK106" s="98"/>
      <c r="AL106" s="98"/>
      <c r="AM106" s="98"/>
      <c r="AN106" s="98"/>
      <c r="AO106" s="98"/>
      <c r="AP106" s="98"/>
      <c r="AQ106" s="98"/>
      <c r="AR106" s="98"/>
      <c r="AS106" s="98"/>
      <c r="AT106" s="98"/>
      <c r="AU106" s="98"/>
      <c r="AV106" s="98"/>
      <c r="AW106" s="98"/>
      <c r="AX106" s="98"/>
      <c r="AY106" s="99"/>
      <c r="AZ106" s="42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  <c r="BR106" s="43"/>
      <c r="BS106" s="43"/>
      <c r="BT106" s="43"/>
      <c r="BU106" s="43"/>
      <c r="BV106" s="100"/>
      <c r="BW106" s="42"/>
      <c r="BX106" s="43"/>
      <c r="BY106" s="43"/>
      <c r="BZ106" s="43"/>
      <c r="CA106" s="43"/>
      <c r="CB106" s="43"/>
      <c r="CC106" s="43"/>
      <c r="CD106" s="43"/>
      <c r="CE106" s="43"/>
      <c r="CF106" s="43"/>
      <c r="CG106" s="43"/>
      <c r="CH106" s="43"/>
      <c r="CI106" s="43"/>
      <c r="CJ106" s="43"/>
      <c r="CK106" s="43"/>
      <c r="CL106" s="43"/>
      <c r="CM106" s="43"/>
      <c r="CN106" s="100"/>
      <c r="CO106" s="42"/>
      <c r="CP106" s="43"/>
      <c r="CQ106" s="43"/>
      <c r="CR106" s="43"/>
      <c r="CS106" s="43"/>
      <c r="CT106" s="43"/>
      <c r="CU106" s="43"/>
      <c r="CV106" s="43"/>
      <c r="CW106" s="43"/>
      <c r="CX106" s="43"/>
      <c r="CY106" s="43"/>
      <c r="CZ106" s="43"/>
      <c r="DA106" s="43"/>
      <c r="DB106" s="43"/>
      <c r="DC106" s="43"/>
      <c r="DD106" s="43"/>
      <c r="DE106" s="43"/>
      <c r="DF106" s="44"/>
    </row>
    <row r="107" spans="1:110" ht="31.5" customHeight="1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45"/>
      <c r="AA107" s="45"/>
      <c r="AB107" s="46"/>
      <c r="AC107" s="97"/>
      <c r="AD107" s="98"/>
      <c r="AE107" s="98"/>
      <c r="AF107" s="98"/>
      <c r="AG107" s="98"/>
      <c r="AH107" s="99"/>
      <c r="AI107" s="101"/>
      <c r="AJ107" s="98"/>
      <c r="AK107" s="98"/>
      <c r="AL107" s="98"/>
      <c r="AM107" s="98"/>
      <c r="AN107" s="98"/>
      <c r="AO107" s="98"/>
      <c r="AP107" s="98"/>
      <c r="AQ107" s="98"/>
      <c r="AR107" s="98"/>
      <c r="AS107" s="98"/>
      <c r="AT107" s="98"/>
      <c r="AU107" s="98"/>
      <c r="AV107" s="98"/>
      <c r="AW107" s="98"/>
      <c r="AX107" s="98"/>
      <c r="AY107" s="99"/>
      <c r="AZ107" s="42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  <c r="BR107" s="43"/>
      <c r="BS107" s="43"/>
      <c r="BT107" s="43"/>
      <c r="BU107" s="43"/>
      <c r="BV107" s="100"/>
      <c r="BW107" s="42"/>
      <c r="BX107" s="43"/>
      <c r="BY107" s="43"/>
      <c r="BZ107" s="43"/>
      <c r="CA107" s="43"/>
      <c r="CB107" s="43"/>
      <c r="CC107" s="43"/>
      <c r="CD107" s="43"/>
      <c r="CE107" s="43"/>
      <c r="CF107" s="43"/>
      <c r="CG107" s="43"/>
      <c r="CH107" s="43"/>
      <c r="CI107" s="43"/>
      <c r="CJ107" s="43"/>
      <c r="CK107" s="43"/>
      <c r="CL107" s="43"/>
      <c r="CM107" s="43"/>
      <c r="CN107" s="100"/>
      <c r="CO107" s="42"/>
      <c r="CP107" s="43"/>
      <c r="CQ107" s="43"/>
      <c r="CR107" s="43"/>
      <c r="CS107" s="43"/>
      <c r="CT107" s="43"/>
      <c r="CU107" s="43"/>
      <c r="CV107" s="43"/>
      <c r="CW107" s="43"/>
      <c r="CX107" s="43"/>
      <c r="CY107" s="43"/>
      <c r="CZ107" s="43"/>
      <c r="DA107" s="43"/>
      <c r="DB107" s="43"/>
      <c r="DC107" s="43"/>
      <c r="DD107" s="43"/>
      <c r="DE107" s="43"/>
      <c r="DF107" s="44"/>
    </row>
    <row r="108" spans="1:110" ht="15" customHeight="1" thickBot="1">
      <c r="A108" s="8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89"/>
      <c r="U108" s="89"/>
      <c r="V108" s="89"/>
      <c r="W108" s="89"/>
      <c r="X108" s="89"/>
      <c r="Y108" s="89"/>
      <c r="Z108" s="89"/>
      <c r="AA108" s="89"/>
      <c r="AB108" s="90"/>
      <c r="AC108" s="31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2"/>
      <c r="BA108" s="32"/>
      <c r="BB108" s="32"/>
      <c r="BC108" s="32"/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/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29"/>
    </row>
    <row r="109" spans="29:51" ht="16.5" customHeight="1" thickBot="1">
      <c r="AC109" s="14"/>
      <c r="AD109" s="15"/>
      <c r="AE109" s="15"/>
      <c r="AF109" s="15"/>
      <c r="AG109" s="15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</row>
    <row r="110" spans="1:110" ht="23.25" customHeight="1">
      <c r="A110" s="125" t="s">
        <v>41</v>
      </c>
      <c r="B110" s="125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125"/>
      <c r="T110" s="125"/>
      <c r="U110" s="125"/>
      <c r="V110" s="125"/>
      <c r="W110" s="125"/>
      <c r="X110" s="125"/>
      <c r="Y110" s="125"/>
      <c r="Z110" s="125"/>
      <c r="AA110" s="125"/>
      <c r="AB110" s="126"/>
      <c r="AC110" s="124" t="s">
        <v>16</v>
      </c>
      <c r="AD110" s="123"/>
      <c r="AE110" s="123"/>
      <c r="AF110" s="123"/>
      <c r="AG110" s="123"/>
      <c r="AH110" s="123"/>
      <c r="AI110" s="122" t="s">
        <v>6</v>
      </c>
      <c r="AJ110" s="123"/>
      <c r="AK110" s="123"/>
      <c r="AL110" s="123"/>
      <c r="AM110" s="123"/>
      <c r="AN110" s="123"/>
      <c r="AO110" s="123"/>
      <c r="AP110" s="123"/>
      <c r="AQ110" s="123"/>
      <c r="AR110" s="123"/>
      <c r="AS110" s="123"/>
      <c r="AT110" s="123"/>
      <c r="AU110" s="123"/>
      <c r="AV110" s="123"/>
      <c r="AW110" s="123"/>
      <c r="AX110" s="123"/>
      <c r="AY110" s="123"/>
      <c r="AZ110" s="117">
        <v>-285447</v>
      </c>
      <c r="BA110" s="117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17"/>
      <c r="BO110" s="117"/>
      <c r="BP110" s="117"/>
      <c r="BQ110" s="117"/>
      <c r="BR110" s="117"/>
      <c r="BS110" s="117"/>
      <c r="BT110" s="117"/>
      <c r="BU110" s="117"/>
      <c r="BV110" s="118"/>
      <c r="BW110" s="117">
        <v>-26069.21</v>
      </c>
      <c r="BX110" s="117"/>
      <c r="BY110" s="117"/>
      <c r="BZ110" s="117"/>
      <c r="CA110" s="117"/>
      <c r="CB110" s="117"/>
      <c r="CC110" s="117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8"/>
      <c r="CO110" s="117"/>
      <c r="CP110" s="117"/>
      <c r="CQ110" s="117"/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7"/>
      <c r="DF110" s="119"/>
    </row>
    <row r="111" spans="1:110" ht="1.5" customHeight="1" thickBot="1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1"/>
      <c r="AC111" s="8"/>
      <c r="AD111" s="9"/>
      <c r="AE111" s="9"/>
      <c r="AF111" s="9"/>
      <c r="AG111" s="9"/>
      <c r="AH111" s="9"/>
      <c r="AI111" s="11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11" t="s">
        <v>147</v>
      </c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11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11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10"/>
    </row>
  </sheetData>
  <mergeCells count="642">
    <mergeCell ref="AI34:AY34"/>
    <mergeCell ref="BW34:CN34"/>
    <mergeCell ref="CO34:DF34"/>
    <mergeCell ref="A69:AB69"/>
    <mergeCell ref="AC69:AH69"/>
    <mergeCell ref="AI69:AY69"/>
    <mergeCell ref="AZ69:BV69"/>
    <mergeCell ref="BW69:CN69"/>
    <mergeCell ref="CO69:DF69"/>
    <mergeCell ref="AC64:AH64"/>
    <mergeCell ref="AI33:AY33"/>
    <mergeCell ref="AZ33:BV33"/>
    <mergeCell ref="BW33:CN33"/>
    <mergeCell ref="CO33:DF33"/>
    <mergeCell ref="A33:AB33"/>
    <mergeCell ref="AC33:AH33"/>
    <mergeCell ref="AC34:AH34"/>
    <mergeCell ref="A34:AB34"/>
    <mergeCell ref="AI64:AY64"/>
    <mergeCell ref="AZ64:BV64"/>
    <mergeCell ref="CO76:DF76"/>
    <mergeCell ref="AC70:AH70"/>
    <mergeCell ref="CO64:DF64"/>
    <mergeCell ref="CO74:DF74"/>
    <mergeCell ref="CO71:DF71"/>
    <mergeCell ref="BW66:CN66"/>
    <mergeCell ref="CO66:DF66"/>
    <mergeCell ref="AC74:AH74"/>
    <mergeCell ref="BW78:CN78"/>
    <mergeCell ref="CO78:DF78"/>
    <mergeCell ref="CO75:DF75"/>
    <mergeCell ref="CO72:DF72"/>
    <mergeCell ref="BW76:CN76"/>
    <mergeCell ref="BW102:CN102"/>
    <mergeCell ref="BW103:CN103"/>
    <mergeCell ref="CO102:DF102"/>
    <mergeCell ref="CO103:DF103"/>
    <mergeCell ref="AI102:AY102"/>
    <mergeCell ref="AI103:AY103"/>
    <mergeCell ref="AZ102:BV102"/>
    <mergeCell ref="AZ103:BV103"/>
    <mergeCell ref="A102:AB102"/>
    <mergeCell ref="A103:AB103"/>
    <mergeCell ref="AC102:AH102"/>
    <mergeCell ref="AC103:AH103"/>
    <mergeCell ref="AC59:AH59"/>
    <mergeCell ref="AI59:AY59"/>
    <mergeCell ref="AZ59:BV59"/>
    <mergeCell ref="CO59:DF59"/>
    <mergeCell ref="CO38:DF38"/>
    <mergeCell ref="A53:AB53"/>
    <mergeCell ref="AC53:AH53"/>
    <mergeCell ref="AI53:AY53"/>
    <mergeCell ref="AZ53:BV53"/>
    <mergeCell ref="BW53:CN53"/>
    <mergeCell ref="CO53:DF53"/>
    <mergeCell ref="A38:AB38"/>
    <mergeCell ref="AC38:AH38"/>
    <mergeCell ref="A47:AB47"/>
    <mergeCell ref="A35:AB35"/>
    <mergeCell ref="A36:AB36"/>
    <mergeCell ref="A37:AB37"/>
    <mergeCell ref="AC35:AH35"/>
    <mergeCell ref="A30:AB30"/>
    <mergeCell ref="AC29:AH29"/>
    <mergeCell ref="AC30:AH30"/>
    <mergeCell ref="AI29:AY29"/>
    <mergeCell ref="AI30:AY30"/>
    <mergeCell ref="A83:AB83"/>
    <mergeCell ref="A82:AB82"/>
    <mergeCell ref="A81:AB81"/>
    <mergeCell ref="AI110:AY110"/>
    <mergeCell ref="AC110:AH110"/>
    <mergeCell ref="A110:AB110"/>
    <mergeCell ref="A108:AB108"/>
    <mergeCell ref="A99:AB99"/>
    <mergeCell ref="A100:AB100"/>
    <mergeCell ref="AC97:AH97"/>
    <mergeCell ref="A74:AB74"/>
    <mergeCell ref="A78:AB78"/>
    <mergeCell ref="A75:AB75"/>
    <mergeCell ref="A80:AB80"/>
    <mergeCell ref="A79:AB79"/>
    <mergeCell ref="A76:AB76"/>
    <mergeCell ref="A77:AB77"/>
    <mergeCell ref="A66:AB66"/>
    <mergeCell ref="A67:AB67"/>
    <mergeCell ref="A71:AB71"/>
    <mergeCell ref="A72:AB72"/>
    <mergeCell ref="A70:AB70"/>
    <mergeCell ref="A56:AB56"/>
    <mergeCell ref="A57:AB57"/>
    <mergeCell ref="A65:AB65"/>
    <mergeCell ref="A58:AB58"/>
    <mergeCell ref="A62:AB62"/>
    <mergeCell ref="A63:AB63"/>
    <mergeCell ref="A60:AB60"/>
    <mergeCell ref="A61:AB61"/>
    <mergeCell ref="A59:AB59"/>
    <mergeCell ref="A64:AB64"/>
    <mergeCell ref="A51:AB51"/>
    <mergeCell ref="A52:AB52"/>
    <mergeCell ref="A54:AB54"/>
    <mergeCell ref="A19:AB19"/>
    <mergeCell ref="A21:AB21"/>
    <mergeCell ref="A22:AB22"/>
    <mergeCell ref="A23:AB23"/>
    <mergeCell ref="A20:AB20"/>
    <mergeCell ref="A24:AB24"/>
    <mergeCell ref="A45:AB45"/>
    <mergeCell ref="A14:AB14"/>
    <mergeCell ref="A15:AB15"/>
    <mergeCell ref="A17:AB17"/>
    <mergeCell ref="A18:AB18"/>
    <mergeCell ref="A16:AB16"/>
    <mergeCell ref="A9:AB9"/>
    <mergeCell ref="A11:AB11"/>
    <mergeCell ref="A12:AB12"/>
    <mergeCell ref="A13:AB13"/>
    <mergeCell ref="BW108:CN108"/>
    <mergeCell ref="CO108:DF108"/>
    <mergeCell ref="AC108:AH108"/>
    <mergeCell ref="AI108:AY108"/>
    <mergeCell ref="AZ108:BV108"/>
    <mergeCell ref="AZ74:BV74"/>
    <mergeCell ref="AC78:AH78"/>
    <mergeCell ref="AI78:AY78"/>
    <mergeCell ref="AZ78:BV78"/>
    <mergeCell ref="AC75:AH75"/>
    <mergeCell ref="AI75:AY75"/>
    <mergeCell ref="AZ75:BV75"/>
    <mergeCell ref="AC76:AH76"/>
    <mergeCell ref="AC77:AH77"/>
    <mergeCell ref="AI77:AY77"/>
    <mergeCell ref="CO67:DF67"/>
    <mergeCell ref="CO68:DF68"/>
    <mergeCell ref="AC67:AH67"/>
    <mergeCell ref="AI67:AY67"/>
    <mergeCell ref="AZ67:BV67"/>
    <mergeCell ref="AC66:AH66"/>
    <mergeCell ref="AI66:AY66"/>
    <mergeCell ref="AZ66:BV66"/>
    <mergeCell ref="CO65:DF65"/>
    <mergeCell ref="BW65:CN65"/>
    <mergeCell ref="CO58:DF58"/>
    <mergeCell ref="AC57:AH57"/>
    <mergeCell ref="AC65:AH65"/>
    <mergeCell ref="AI65:AY65"/>
    <mergeCell ref="AZ65:BV65"/>
    <mergeCell ref="AI57:AY57"/>
    <mergeCell ref="AZ57:BV57"/>
    <mergeCell ref="AC60:AH60"/>
    <mergeCell ref="AC61:AH61"/>
    <mergeCell ref="AC58:AH58"/>
    <mergeCell ref="AC56:AH56"/>
    <mergeCell ref="AI56:AY56"/>
    <mergeCell ref="AZ56:BV56"/>
    <mergeCell ref="AI58:AY58"/>
    <mergeCell ref="AZ58:BV58"/>
    <mergeCell ref="AC47:AH47"/>
    <mergeCell ref="AC32:AH32"/>
    <mergeCell ref="AI23:AY23"/>
    <mergeCell ref="BW57:CN57"/>
    <mergeCell ref="AZ29:BV29"/>
    <mergeCell ref="BW29:CN29"/>
    <mergeCell ref="AZ30:BV30"/>
    <mergeCell ref="AC36:AH36"/>
    <mergeCell ref="AC37:AH37"/>
    <mergeCell ref="AI38:AY38"/>
    <mergeCell ref="AI49:AY49"/>
    <mergeCell ref="AZ49:BV49"/>
    <mergeCell ref="AI24:AY24"/>
    <mergeCell ref="AZ24:BV24"/>
    <mergeCell ref="AI25:AY25"/>
    <mergeCell ref="AZ34:BV34"/>
    <mergeCell ref="AI39:AY39"/>
    <mergeCell ref="AZ39:BV39"/>
    <mergeCell ref="AI35:AY35"/>
    <mergeCell ref="AI36:AY36"/>
    <mergeCell ref="AC50:AH50"/>
    <mergeCell ref="AC49:AH49"/>
    <mergeCell ref="A49:AB49"/>
    <mergeCell ref="A50:AB50"/>
    <mergeCell ref="A48:AB48"/>
    <mergeCell ref="A25:AB25"/>
    <mergeCell ref="A26:AB26"/>
    <mergeCell ref="A46:AB46"/>
    <mergeCell ref="A32:AB32"/>
    <mergeCell ref="A41:AB41"/>
    <mergeCell ref="A42:AB42"/>
    <mergeCell ref="A43:AB43"/>
    <mergeCell ref="A44:AB44"/>
    <mergeCell ref="A29:AB29"/>
    <mergeCell ref="AZ23:BV23"/>
    <mergeCell ref="AC22:AH22"/>
    <mergeCell ref="AZ25:BV25"/>
    <mergeCell ref="AI22:AY22"/>
    <mergeCell ref="AZ22:BV22"/>
    <mergeCell ref="AC23:AH23"/>
    <mergeCell ref="AC24:AH24"/>
    <mergeCell ref="BW19:CN19"/>
    <mergeCell ref="CO19:DF19"/>
    <mergeCell ref="BW21:CN21"/>
    <mergeCell ref="CO21:DF21"/>
    <mergeCell ref="BW20:CN20"/>
    <mergeCell ref="CO20:DF20"/>
    <mergeCell ref="BW22:CN22"/>
    <mergeCell ref="CO22:DF22"/>
    <mergeCell ref="BW23:CN23"/>
    <mergeCell ref="CO23:DF23"/>
    <mergeCell ref="AZ21:BV21"/>
    <mergeCell ref="AC20:AH20"/>
    <mergeCell ref="AI20:AY20"/>
    <mergeCell ref="AZ20:BV20"/>
    <mergeCell ref="CO15:DF15"/>
    <mergeCell ref="BW18:CN18"/>
    <mergeCell ref="CO18:DF18"/>
    <mergeCell ref="BW17:CN17"/>
    <mergeCell ref="CO17:DF17"/>
    <mergeCell ref="BW16:CN16"/>
    <mergeCell ref="CO16:DF16"/>
    <mergeCell ref="CO14:DF14"/>
    <mergeCell ref="BW15:CN15"/>
    <mergeCell ref="AC12:AH12"/>
    <mergeCell ref="AC14:AH14"/>
    <mergeCell ref="AI14:AY14"/>
    <mergeCell ref="AZ12:BV12"/>
    <mergeCell ref="AZ14:BV14"/>
    <mergeCell ref="AC15:AH15"/>
    <mergeCell ref="AI15:AY15"/>
    <mergeCell ref="AZ15:BV15"/>
    <mergeCell ref="CO12:DF12"/>
    <mergeCell ref="AC13:AH13"/>
    <mergeCell ref="AI13:AY13"/>
    <mergeCell ref="AZ13:BV13"/>
    <mergeCell ref="BW13:CN13"/>
    <mergeCell ref="CO13:DF13"/>
    <mergeCell ref="AI12:AY12"/>
    <mergeCell ref="AZ9:BV9"/>
    <mergeCell ref="CO9:DF9"/>
    <mergeCell ref="AC11:AH11"/>
    <mergeCell ref="AI11:AY11"/>
    <mergeCell ref="AZ11:BV11"/>
    <mergeCell ref="BW11:CN11"/>
    <mergeCell ref="CO11:DF11"/>
    <mergeCell ref="AC9:AH9"/>
    <mergeCell ref="BW9:CN9"/>
    <mergeCell ref="AI9:AY9"/>
    <mergeCell ref="CO7:DF7"/>
    <mergeCell ref="AC8:AH8"/>
    <mergeCell ref="AI8:AY8"/>
    <mergeCell ref="AZ8:BV8"/>
    <mergeCell ref="BW8:CN8"/>
    <mergeCell ref="CO8:DF8"/>
    <mergeCell ref="AC7:AH7"/>
    <mergeCell ref="AI7:AY7"/>
    <mergeCell ref="AZ7:BV7"/>
    <mergeCell ref="BW7:CN7"/>
    <mergeCell ref="A3:AB3"/>
    <mergeCell ref="A4:AB4"/>
    <mergeCell ref="AC3:AH3"/>
    <mergeCell ref="AC4:AH4"/>
    <mergeCell ref="AZ5:BV5"/>
    <mergeCell ref="BW5:CN5"/>
    <mergeCell ref="CO3:DF3"/>
    <mergeCell ref="AZ4:BV4"/>
    <mergeCell ref="BW4:CN4"/>
    <mergeCell ref="CO4:DF4"/>
    <mergeCell ref="AZ3:BV3"/>
    <mergeCell ref="BW3:CN3"/>
    <mergeCell ref="AI3:AY3"/>
    <mergeCell ref="AI4:AY4"/>
    <mergeCell ref="CO46:DF46"/>
    <mergeCell ref="AC25:AH25"/>
    <mergeCell ref="BW24:CN24"/>
    <mergeCell ref="CO5:DF5"/>
    <mergeCell ref="AZ6:BV6"/>
    <mergeCell ref="BW6:CN6"/>
    <mergeCell ref="CO6:DF6"/>
    <mergeCell ref="AC5:AH5"/>
    <mergeCell ref="AI5:AY5"/>
    <mergeCell ref="AC48:AH48"/>
    <mergeCell ref="AI48:AY48"/>
    <mergeCell ref="AC46:AH46"/>
    <mergeCell ref="AI46:AY46"/>
    <mergeCell ref="AI28:AY28"/>
    <mergeCell ref="AC17:AH17"/>
    <mergeCell ref="AC18:AH18"/>
    <mergeCell ref="AI18:AY18"/>
    <mergeCell ref="AI17:AY17"/>
    <mergeCell ref="CO47:DF47"/>
    <mergeCell ref="BW48:CN48"/>
    <mergeCell ref="CO48:DF48"/>
    <mergeCell ref="CO28:DF28"/>
    <mergeCell ref="BW30:CN30"/>
    <mergeCell ref="CO29:DF29"/>
    <mergeCell ref="CO30:DF30"/>
    <mergeCell ref="BW37:CN37"/>
    <mergeCell ref="CO35:DF35"/>
    <mergeCell ref="CO36:DF36"/>
    <mergeCell ref="CO37:DF37"/>
    <mergeCell ref="AZ37:BV37"/>
    <mergeCell ref="AZ35:BV35"/>
    <mergeCell ref="BW35:CN35"/>
    <mergeCell ref="AI50:AY50"/>
    <mergeCell ref="AZ50:BV50"/>
    <mergeCell ref="CO56:DF56"/>
    <mergeCell ref="CO51:DF51"/>
    <mergeCell ref="AI52:AY52"/>
    <mergeCell ref="AI54:AY54"/>
    <mergeCell ref="AI55:AY55"/>
    <mergeCell ref="AZ52:BV52"/>
    <mergeCell ref="AZ54:BV54"/>
    <mergeCell ref="CO52:DF52"/>
    <mergeCell ref="A2:DF2"/>
    <mergeCell ref="BW110:CN110"/>
    <mergeCell ref="CO110:DF110"/>
    <mergeCell ref="AC26:AH26"/>
    <mergeCell ref="AI26:AY26"/>
    <mergeCell ref="AZ26:BV26"/>
    <mergeCell ref="BW26:CN26"/>
    <mergeCell ref="CO26:DF26"/>
    <mergeCell ref="CO50:DF50"/>
    <mergeCell ref="BW56:CN56"/>
    <mergeCell ref="AZ110:BV110"/>
    <mergeCell ref="BW47:CN47"/>
    <mergeCell ref="A10:AB10"/>
    <mergeCell ref="AC10:AH10"/>
    <mergeCell ref="AI10:AY10"/>
    <mergeCell ref="A27:AB27"/>
    <mergeCell ref="AC27:AH27"/>
    <mergeCell ref="AI27:AY27"/>
    <mergeCell ref="A28:AB28"/>
    <mergeCell ref="AC28:AH28"/>
    <mergeCell ref="A6:AB6"/>
    <mergeCell ref="AI6:AY6"/>
    <mergeCell ref="A7:AB7"/>
    <mergeCell ref="A8:AB8"/>
    <mergeCell ref="AC6:AH6"/>
    <mergeCell ref="CO10:DF10"/>
    <mergeCell ref="AZ27:BV27"/>
    <mergeCell ref="BW27:CN27"/>
    <mergeCell ref="BW49:CN49"/>
    <mergeCell ref="CO49:DF49"/>
    <mergeCell ref="CO24:DF24"/>
    <mergeCell ref="BW25:CN25"/>
    <mergeCell ref="CO25:DF25"/>
    <mergeCell ref="AZ46:BV46"/>
    <mergeCell ref="BW46:CN46"/>
    <mergeCell ref="AZ10:BV10"/>
    <mergeCell ref="BW10:CN10"/>
    <mergeCell ref="BW28:CN28"/>
    <mergeCell ref="BW50:CN50"/>
    <mergeCell ref="AZ47:BV47"/>
    <mergeCell ref="BW12:CN12"/>
    <mergeCell ref="AZ28:BV28"/>
    <mergeCell ref="AZ48:BV48"/>
    <mergeCell ref="AZ18:BV18"/>
    <mergeCell ref="AZ17:BV17"/>
    <mergeCell ref="BW14:CN14"/>
    <mergeCell ref="BW96:CN96"/>
    <mergeCell ref="CO96:DF96"/>
    <mergeCell ref="A97:AB97"/>
    <mergeCell ref="A96:AB96"/>
    <mergeCell ref="AC96:AH96"/>
    <mergeCell ref="CO27:DF27"/>
    <mergeCell ref="AI96:AY96"/>
    <mergeCell ref="AZ96:BV96"/>
    <mergeCell ref="AI47:AY47"/>
    <mergeCell ref="AC98:AH98"/>
    <mergeCell ref="AC99:AH99"/>
    <mergeCell ref="AC100:AH100"/>
    <mergeCell ref="A98:AB98"/>
    <mergeCell ref="AI100:AY100"/>
    <mergeCell ref="AZ97:BV97"/>
    <mergeCell ref="AZ98:BV98"/>
    <mergeCell ref="AZ99:BV99"/>
    <mergeCell ref="AZ100:BV100"/>
    <mergeCell ref="AI97:AY97"/>
    <mergeCell ref="AI98:AY98"/>
    <mergeCell ref="BW100:CN100"/>
    <mergeCell ref="CO97:DF97"/>
    <mergeCell ref="CO98:DF98"/>
    <mergeCell ref="CO99:DF99"/>
    <mergeCell ref="CO100:DF100"/>
    <mergeCell ref="BW97:CN97"/>
    <mergeCell ref="BW98:CN98"/>
    <mergeCell ref="AI60:AY60"/>
    <mergeCell ref="AI61:AY61"/>
    <mergeCell ref="BW99:CN99"/>
    <mergeCell ref="AI99:AY99"/>
    <mergeCell ref="BW67:CN67"/>
    <mergeCell ref="BW75:CN75"/>
    <mergeCell ref="AI76:AY76"/>
    <mergeCell ref="AZ76:BV76"/>
    <mergeCell ref="AI70:AY70"/>
    <mergeCell ref="AZ70:BV70"/>
    <mergeCell ref="AC62:AH62"/>
    <mergeCell ref="AC63:AH63"/>
    <mergeCell ref="AI63:AY63"/>
    <mergeCell ref="A85:AB85"/>
    <mergeCell ref="A68:AB68"/>
    <mergeCell ref="AC68:AH68"/>
    <mergeCell ref="AC80:AH80"/>
    <mergeCell ref="AI80:AY80"/>
    <mergeCell ref="AI83:AY83"/>
    <mergeCell ref="AI62:AY62"/>
    <mergeCell ref="AI90:AY90"/>
    <mergeCell ref="AI91:AY91"/>
    <mergeCell ref="BW61:CN61"/>
    <mergeCell ref="CO63:DF63"/>
    <mergeCell ref="CO61:DF61"/>
    <mergeCell ref="CO62:DF62"/>
    <mergeCell ref="BW62:CN62"/>
    <mergeCell ref="BW63:CN63"/>
    <mergeCell ref="AZ62:BV62"/>
    <mergeCell ref="AZ63:BV63"/>
    <mergeCell ref="AI89:AY89"/>
    <mergeCell ref="BW85:CN85"/>
    <mergeCell ref="AI68:AY68"/>
    <mergeCell ref="AZ68:BV68"/>
    <mergeCell ref="BW68:CN68"/>
    <mergeCell ref="BW74:CN74"/>
    <mergeCell ref="BW72:CN72"/>
    <mergeCell ref="BW71:CN71"/>
    <mergeCell ref="BW70:CN70"/>
    <mergeCell ref="AI74:AY74"/>
    <mergeCell ref="A95:AB95"/>
    <mergeCell ref="AC95:AH95"/>
    <mergeCell ref="BW95:CN95"/>
    <mergeCell ref="CO95:DF95"/>
    <mergeCell ref="AI95:AY95"/>
    <mergeCell ref="AZ95:BV95"/>
    <mergeCell ref="A86:AB86"/>
    <mergeCell ref="A87:AB87"/>
    <mergeCell ref="A88:AB88"/>
    <mergeCell ref="A89:AB89"/>
    <mergeCell ref="A90:AB90"/>
    <mergeCell ref="A91:AB91"/>
    <mergeCell ref="A92:AB92"/>
    <mergeCell ref="A93:AB93"/>
    <mergeCell ref="A94:AB94"/>
    <mergeCell ref="AC85:AH85"/>
    <mergeCell ref="AI85:AY85"/>
    <mergeCell ref="AZ85:BV85"/>
    <mergeCell ref="AC89:AH89"/>
    <mergeCell ref="AC90:AH90"/>
    <mergeCell ref="AC91:AH91"/>
    <mergeCell ref="AC92:AH92"/>
    <mergeCell ref="AC93:AH93"/>
    <mergeCell ref="AC94:AH94"/>
    <mergeCell ref="CO85:DF85"/>
    <mergeCell ref="AC86:AH86"/>
    <mergeCell ref="AC87:AH87"/>
    <mergeCell ref="AC88:AH88"/>
    <mergeCell ref="AI86:AY86"/>
    <mergeCell ref="AI87:AY87"/>
    <mergeCell ref="AI88:AY88"/>
    <mergeCell ref="BW86:CN86"/>
    <mergeCell ref="BW87:CN87"/>
    <mergeCell ref="BW88:CN88"/>
    <mergeCell ref="AI92:AY92"/>
    <mergeCell ref="AI93:AY93"/>
    <mergeCell ref="AI94:AY94"/>
    <mergeCell ref="AZ86:BV86"/>
    <mergeCell ref="AZ87:BV87"/>
    <mergeCell ref="AZ88:BV88"/>
    <mergeCell ref="AZ89:BV89"/>
    <mergeCell ref="AZ90:BV90"/>
    <mergeCell ref="AZ91:BV91"/>
    <mergeCell ref="AZ92:BV92"/>
    <mergeCell ref="AZ93:BV93"/>
    <mergeCell ref="AZ94:BV94"/>
    <mergeCell ref="CO93:DF93"/>
    <mergeCell ref="BW89:CN89"/>
    <mergeCell ref="BW90:CN90"/>
    <mergeCell ref="BW91:CN91"/>
    <mergeCell ref="BW92:CN92"/>
    <mergeCell ref="CO94:DF94"/>
    <mergeCell ref="BW93:CN93"/>
    <mergeCell ref="BW94:CN94"/>
    <mergeCell ref="CO86:DF86"/>
    <mergeCell ref="CO87:DF87"/>
    <mergeCell ref="CO88:DF88"/>
    <mergeCell ref="CO89:DF89"/>
    <mergeCell ref="CO90:DF90"/>
    <mergeCell ref="CO91:DF91"/>
    <mergeCell ref="CO92:DF92"/>
    <mergeCell ref="AC51:AH51"/>
    <mergeCell ref="AI51:AY51"/>
    <mergeCell ref="AZ51:BV51"/>
    <mergeCell ref="BW51:CN51"/>
    <mergeCell ref="BW52:CN52"/>
    <mergeCell ref="BW54:CN54"/>
    <mergeCell ref="BW55:CN55"/>
    <mergeCell ref="A55:AB55"/>
    <mergeCell ref="AC52:AH52"/>
    <mergeCell ref="AC54:AH54"/>
    <mergeCell ref="AC55:AH55"/>
    <mergeCell ref="AC82:AH82"/>
    <mergeCell ref="AI82:AY82"/>
    <mergeCell ref="AZ82:BV82"/>
    <mergeCell ref="AC81:AH81"/>
    <mergeCell ref="AI81:AY81"/>
    <mergeCell ref="CO70:DF70"/>
    <mergeCell ref="AC79:AH79"/>
    <mergeCell ref="AI79:AY79"/>
    <mergeCell ref="AZ79:BV79"/>
    <mergeCell ref="AC71:AH71"/>
    <mergeCell ref="AC72:AH72"/>
    <mergeCell ref="AI72:AY72"/>
    <mergeCell ref="AZ72:BV72"/>
    <mergeCell ref="AI71:AY71"/>
    <mergeCell ref="AZ71:BV71"/>
    <mergeCell ref="BW64:CN64"/>
    <mergeCell ref="CO54:DF54"/>
    <mergeCell ref="CO55:DF55"/>
    <mergeCell ref="BW79:CN79"/>
    <mergeCell ref="CO79:DF79"/>
    <mergeCell ref="CO73:DF73"/>
    <mergeCell ref="BW60:CN60"/>
    <mergeCell ref="CO60:DF60"/>
    <mergeCell ref="CO57:DF57"/>
    <mergeCell ref="BW58:CN58"/>
    <mergeCell ref="AZ83:BV83"/>
    <mergeCell ref="BW83:CN83"/>
    <mergeCell ref="AZ80:BV80"/>
    <mergeCell ref="AZ81:BV81"/>
    <mergeCell ref="CO80:DF80"/>
    <mergeCell ref="BW82:CN82"/>
    <mergeCell ref="CO82:DF82"/>
    <mergeCell ref="CO81:DF81"/>
    <mergeCell ref="BW80:CN80"/>
    <mergeCell ref="BW81:CN81"/>
    <mergeCell ref="AI101:AY101"/>
    <mergeCell ref="AZ101:BV101"/>
    <mergeCell ref="CO83:DF83"/>
    <mergeCell ref="A84:AB84"/>
    <mergeCell ref="AC84:AH84"/>
    <mergeCell ref="AI84:AY84"/>
    <mergeCell ref="AZ84:BV84"/>
    <mergeCell ref="BW84:CN84"/>
    <mergeCell ref="CO84:DF84"/>
    <mergeCell ref="AC83:AH83"/>
    <mergeCell ref="BW101:CN101"/>
    <mergeCell ref="CO101:DF101"/>
    <mergeCell ref="A104:AB104"/>
    <mergeCell ref="A105:AB105"/>
    <mergeCell ref="AI104:AY104"/>
    <mergeCell ref="AI105:AY105"/>
    <mergeCell ref="BW104:CN104"/>
    <mergeCell ref="BW105:CN105"/>
    <mergeCell ref="A101:AB101"/>
    <mergeCell ref="AC101:AH101"/>
    <mergeCell ref="A106:AB106"/>
    <mergeCell ref="A107:AB107"/>
    <mergeCell ref="AC104:AH104"/>
    <mergeCell ref="AC105:AH105"/>
    <mergeCell ref="AC106:AH106"/>
    <mergeCell ref="AC107:AH107"/>
    <mergeCell ref="AI106:AY106"/>
    <mergeCell ref="AI107:AY107"/>
    <mergeCell ref="AZ104:BV104"/>
    <mergeCell ref="AZ105:BV105"/>
    <mergeCell ref="AZ106:BV106"/>
    <mergeCell ref="AZ107:BV107"/>
    <mergeCell ref="BW106:CN106"/>
    <mergeCell ref="BW107:CN107"/>
    <mergeCell ref="CO104:DF104"/>
    <mergeCell ref="CO105:DF105"/>
    <mergeCell ref="CO106:DF106"/>
    <mergeCell ref="CO107:DF107"/>
    <mergeCell ref="A73:AB73"/>
    <mergeCell ref="AC73:AH73"/>
    <mergeCell ref="AI73:AY73"/>
    <mergeCell ref="AZ73:BV73"/>
    <mergeCell ref="AC16:AH16"/>
    <mergeCell ref="AI16:AY16"/>
    <mergeCell ref="AZ16:BV16"/>
    <mergeCell ref="A31:AB31"/>
    <mergeCell ref="AC31:AH31"/>
    <mergeCell ref="AC19:AH19"/>
    <mergeCell ref="AI19:AY19"/>
    <mergeCell ref="AZ19:BV19"/>
    <mergeCell ref="AC21:AH21"/>
    <mergeCell ref="AI21:AY21"/>
    <mergeCell ref="CO31:DF31"/>
    <mergeCell ref="CO32:DF32"/>
    <mergeCell ref="AI31:AY31"/>
    <mergeCell ref="AI32:AY32"/>
    <mergeCell ref="AZ31:BV31"/>
    <mergeCell ref="AZ32:BV32"/>
    <mergeCell ref="BW31:CN31"/>
    <mergeCell ref="BW32:CN32"/>
    <mergeCell ref="AZ38:BV38"/>
    <mergeCell ref="BW36:CN36"/>
    <mergeCell ref="AZ36:BV36"/>
    <mergeCell ref="AI37:AY37"/>
    <mergeCell ref="BW38:CN38"/>
    <mergeCell ref="CO39:DF39"/>
    <mergeCell ref="A40:AB40"/>
    <mergeCell ref="AC40:AH40"/>
    <mergeCell ref="AI40:AY40"/>
    <mergeCell ref="AZ40:BV40"/>
    <mergeCell ref="BW40:CN40"/>
    <mergeCell ref="CO40:DF40"/>
    <mergeCell ref="A39:AB39"/>
    <mergeCell ref="AC39:AH39"/>
    <mergeCell ref="BW39:CN39"/>
    <mergeCell ref="AC41:AH41"/>
    <mergeCell ref="AZ44:BV44"/>
    <mergeCell ref="AC42:AH42"/>
    <mergeCell ref="AC43:AH43"/>
    <mergeCell ref="AI41:AY41"/>
    <mergeCell ref="AI42:AY42"/>
    <mergeCell ref="AI43:AY43"/>
    <mergeCell ref="AZ41:BV41"/>
    <mergeCell ref="AZ42:BV42"/>
    <mergeCell ref="AZ43:BV43"/>
    <mergeCell ref="CO41:DF41"/>
    <mergeCell ref="CO42:DF42"/>
    <mergeCell ref="CO43:DF43"/>
    <mergeCell ref="BW41:CN41"/>
    <mergeCell ref="BW42:CN42"/>
    <mergeCell ref="CO44:DF44"/>
    <mergeCell ref="CO45:DF45"/>
    <mergeCell ref="BW44:CN44"/>
    <mergeCell ref="BW43:CN43"/>
    <mergeCell ref="AI44:AY44"/>
    <mergeCell ref="AI45:AY45"/>
    <mergeCell ref="AZ45:BV45"/>
    <mergeCell ref="AC44:AH44"/>
    <mergeCell ref="AZ77:BV77"/>
    <mergeCell ref="BW77:CN77"/>
    <mergeCell ref="CO77:DF77"/>
    <mergeCell ref="AC45:AH45"/>
    <mergeCell ref="BW45:CN45"/>
    <mergeCell ref="AZ55:BV55"/>
    <mergeCell ref="BW73:CN73"/>
    <mergeCell ref="AZ60:BV60"/>
    <mergeCell ref="AZ61:BV61"/>
    <mergeCell ref="BW59:CN59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F43"/>
  <sheetViews>
    <sheetView view="pageBreakPreview" zoomScaleSheetLayoutView="100" workbookViewId="0" topLeftCell="A16">
      <selection activeCell="BV37" sqref="BV37"/>
    </sheetView>
  </sheetViews>
  <sheetFormatPr defaultColWidth="9.00390625" defaultRowHeight="12.75"/>
  <cols>
    <col min="1" max="16384" width="0.875" style="1" customWidth="1"/>
  </cols>
  <sheetData>
    <row r="1" ht="12">
      <c r="DF1" s="4" t="s">
        <v>38</v>
      </c>
    </row>
    <row r="2" spans="1:110" s="3" customFormat="1" ht="25.5" customHeight="1">
      <c r="A2" s="48" t="s">
        <v>53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</row>
    <row r="3" spans="1:110" ht="54" customHeight="1">
      <c r="A3" s="152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 t="s">
        <v>1</v>
      </c>
      <c r="AD3" s="148"/>
      <c r="AE3" s="148"/>
      <c r="AF3" s="148"/>
      <c r="AG3" s="148"/>
      <c r="AH3" s="148"/>
      <c r="AI3" s="148" t="s">
        <v>52</v>
      </c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 t="s">
        <v>45</v>
      </c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 t="s">
        <v>2</v>
      </c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 t="s">
        <v>3</v>
      </c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51"/>
    </row>
    <row r="4" spans="1:110" s="17" customFormat="1" ht="12" customHeight="1" thickBot="1">
      <c r="A4" s="64">
        <v>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6">
        <v>2</v>
      </c>
      <c r="AD4" s="66"/>
      <c r="AE4" s="66"/>
      <c r="AF4" s="66"/>
      <c r="AG4" s="66"/>
      <c r="AH4" s="66"/>
      <c r="AI4" s="66">
        <v>3</v>
      </c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>
        <v>4</v>
      </c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>
        <v>5</v>
      </c>
      <c r="BX4" s="66"/>
      <c r="BY4" s="66"/>
      <c r="BZ4" s="66"/>
      <c r="CA4" s="66"/>
      <c r="CB4" s="66"/>
      <c r="CC4" s="66"/>
      <c r="CD4" s="66"/>
      <c r="CE4" s="66"/>
      <c r="CF4" s="66"/>
      <c r="CG4" s="66"/>
      <c r="CH4" s="66"/>
      <c r="CI4" s="66"/>
      <c r="CJ4" s="66"/>
      <c r="CK4" s="66"/>
      <c r="CL4" s="66"/>
      <c r="CM4" s="66"/>
      <c r="CN4" s="66"/>
      <c r="CO4" s="66">
        <v>6</v>
      </c>
      <c r="CP4" s="66"/>
      <c r="CQ4" s="66"/>
      <c r="CR4" s="66"/>
      <c r="CS4" s="66"/>
      <c r="CT4" s="66"/>
      <c r="CU4" s="66"/>
      <c r="CV4" s="66"/>
      <c r="CW4" s="66"/>
      <c r="CX4" s="66"/>
      <c r="CY4" s="66"/>
      <c r="CZ4" s="66"/>
      <c r="DA4" s="66"/>
      <c r="DB4" s="66"/>
      <c r="DC4" s="66"/>
      <c r="DD4" s="66"/>
      <c r="DE4" s="66"/>
      <c r="DF4" s="71"/>
    </row>
    <row r="5" spans="1:110" ht="22.5" customHeight="1">
      <c r="A5" s="153" t="s">
        <v>54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4"/>
      <c r="AC5" s="149" t="s">
        <v>39</v>
      </c>
      <c r="AD5" s="150"/>
      <c r="AE5" s="150"/>
      <c r="AF5" s="150"/>
      <c r="AG5" s="150"/>
      <c r="AH5" s="150"/>
      <c r="AI5" s="150" t="s">
        <v>57</v>
      </c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32">
        <v>285447</v>
      </c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>
        <v>26069.21</v>
      </c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59"/>
    </row>
    <row r="6" spans="1:110" ht="12" customHeight="1">
      <c r="A6" s="155" t="s">
        <v>4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  <c r="Z6" s="155"/>
      <c r="AA6" s="155"/>
      <c r="AB6" s="156"/>
      <c r="AC6" s="133" t="s">
        <v>18</v>
      </c>
      <c r="AD6" s="134"/>
      <c r="AE6" s="134"/>
      <c r="AF6" s="134"/>
      <c r="AG6" s="134"/>
      <c r="AH6" s="135"/>
      <c r="AI6" s="139" t="s">
        <v>57</v>
      </c>
      <c r="AJ6" s="134"/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5"/>
      <c r="AZ6" s="141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3"/>
      <c r="BW6" s="141"/>
      <c r="BX6" s="142"/>
      <c r="BY6" s="142"/>
      <c r="BZ6" s="142"/>
      <c r="CA6" s="142"/>
      <c r="CB6" s="142"/>
      <c r="CC6" s="142"/>
      <c r="CD6" s="142"/>
      <c r="CE6" s="142"/>
      <c r="CF6" s="142"/>
      <c r="CG6" s="142"/>
      <c r="CH6" s="142"/>
      <c r="CI6" s="142"/>
      <c r="CJ6" s="142"/>
      <c r="CK6" s="142"/>
      <c r="CL6" s="142"/>
      <c r="CM6" s="142"/>
      <c r="CN6" s="143"/>
      <c r="CO6" s="141"/>
      <c r="CP6" s="142"/>
      <c r="CQ6" s="142"/>
      <c r="CR6" s="142"/>
      <c r="CS6" s="142"/>
      <c r="CT6" s="142"/>
      <c r="CU6" s="142"/>
      <c r="CV6" s="142"/>
      <c r="CW6" s="142"/>
      <c r="CX6" s="142"/>
      <c r="CY6" s="142"/>
      <c r="CZ6" s="142"/>
      <c r="DA6" s="142"/>
      <c r="DB6" s="142"/>
      <c r="DC6" s="142"/>
      <c r="DD6" s="142"/>
      <c r="DE6" s="142"/>
      <c r="DF6" s="146"/>
    </row>
    <row r="7" spans="1:110" ht="22.5" customHeight="1">
      <c r="A7" s="157" t="s">
        <v>55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8"/>
      <c r="AC7" s="136"/>
      <c r="AD7" s="137"/>
      <c r="AE7" s="137"/>
      <c r="AF7" s="137"/>
      <c r="AG7" s="137"/>
      <c r="AH7" s="138"/>
      <c r="AI7" s="140"/>
      <c r="AJ7" s="137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37"/>
      <c r="AW7" s="137"/>
      <c r="AX7" s="137"/>
      <c r="AY7" s="138"/>
      <c r="AZ7" s="144"/>
      <c r="BA7" s="59"/>
      <c r="BB7" s="59"/>
      <c r="BC7" s="59"/>
      <c r="BD7" s="59"/>
      <c r="BE7" s="59"/>
      <c r="BF7" s="59"/>
      <c r="BG7" s="59"/>
      <c r="BH7" s="59"/>
      <c r="BI7" s="59"/>
      <c r="BJ7" s="59"/>
      <c r="BK7" s="59"/>
      <c r="BL7" s="59"/>
      <c r="BM7" s="59"/>
      <c r="BN7" s="59"/>
      <c r="BO7" s="59"/>
      <c r="BP7" s="59"/>
      <c r="BQ7" s="59"/>
      <c r="BR7" s="59"/>
      <c r="BS7" s="59"/>
      <c r="BT7" s="59"/>
      <c r="BU7" s="59"/>
      <c r="BV7" s="145"/>
      <c r="BW7" s="144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145"/>
      <c r="CO7" s="144"/>
      <c r="CP7" s="59"/>
      <c r="CQ7" s="59"/>
      <c r="CR7" s="59"/>
      <c r="CS7" s="59"/>
      <c r="CT7" s="59"/>
      <c r="CU7" s="59"/>
      <c r="CV7" s="59"/>
      <c r="CW7" s="59"/>
      <c r="CX7" s="59"/>
      <c r="CY7" s="59"/>
      <c r="CZ7" s="59"/>
      <c r="DA7" s="59"/>
      <c r="DB7" s="59"/>
      <c r="DC7" s="59"/>
      <c r="DD7" s="59"/>
      <c r="DE7" s="59"/>
      <c r="DF7" s="147"/>
    </row>
    <row r="8" spans="1:110" ht="12" customHeight="1">
      <c r="A8" s="162" t="s">
        <v>17</v>
      </c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3"/>
      <c r="AC8" s="133"/>
      <c r="AD8" s="134"/>
      <c r="AE8" s="134"/>
      <c r="AF8" s="134"/>
      <c r="AG8" s="134"/>
      <c r="AH8" s="135"/>
      <c r="AI8" s="139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5"/>
      <c r="AZ8" s="141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3"/>
      <c r="BW8" s="141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3"/>
      <c r="CO8" s="141"/>
      <c r="CP8" s="142"/>
      <c r="CQ8" s="142"/>
      <c r="CR8" s="142"/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6"/>
    </row>
    <row r="9" spans="1:110" ht="15" customHeight="1">
      <c r="A9" s="160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1"/>
      <c r="AC9" s="136"/>
      <c r="AD9" s="137"/>
      <c r="AE9" s="137"/>
      <c r="AF9" s="137"/>
      <c r="AG9" s="137"/>
      <c r="AH9" s="138"/>
      <c r="AI9" s="140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8"/>
      <c r="AZ9" s="144"/>
      <c r="BA9" s="59"/>
      <c r="BB9" s="59"/>
      <c r="BC9" s="59"/>
      <c r="BD9" s="59"/>
      <c r="BE9" s="59"/>
      <c r="BF9" s="59"/>
      <c r="BG9" s="59"/>
      <c r="BH9" s="59"/>
      <c r="BI9" s="59"/>
      <c r="BJ9" s="59"/>
      <c r="BK9" s="59"/>
      <c r="BL9" s="59"/>
      <c r="BM9" s="59"/>
      <c r="BN9" s="59"/>
      <c r="BO9" s="59"/>
      <c r="BP9" s="59"/>
      <c r="BQ9" s="59"/>
      <c r="BR9" s="59"/>
      <c r="BS9" s="59"/>
      <c r="BT9" s="59"/>
      <c r="BU9" s="59"/>
      <c r="BV9" s="145"/>
      <c r="BW9" s="144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145"/>
      <c r="CO9" s="144"/>
      <c r="CP9" s="59"/>
      <c r="CQ9" s="59"/>
      <c r="CR9" s="59"/>
      <c r="CS9" s="59"/>
      <c r="CT9" s="59"/>
      <c r="CU9" s="59"/>
      <c r="CV9" s="59"/>
      <c r="CW9" s="59"/>
      <c r="CX9" s="59"/>
      <c r="CY9" s="59"/>
      <c r="CZ9" s="59"/>
      <c r="DA9" s="59"/>
      <c r="DB9" s="59"/>
      <c r="DC9" s="59"/>
      <c r="DD9" s="59"/>
      <c r="DE9" s="59"/>
      <c r="DF9" s="147"/>
    </row>
    <row r="10" spans="1:110" ht="1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4"/>
      <c r="AC10" s="2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4"/>
    </row>
    <row r="11" spans="1:110" ht="15" customHeight="1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4"/>
      <c r="AC11" s="27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  <c r="CA11" s="33"/>
      <c r="CB11" s="33"/>
      <c r="CC11" s="33"/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3"/>
      <c r="CY11" s="33"/>
      <c r="CZ11" s="33"/>
      <c r="DA11" s="33"/>
      <c r="DB11" s="33"/>
      <c r="DC11" s="33"/>
      <c r="DD11" s="33"/>
      <c r="DE11" s="33"/>
      <c r="DF11" s="34"/>
    </row>
    <row r="12" spans="1:110" ht="15" customHeight="1">
      <c r="A12" s="83"/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4"/>
      <c r="AC12" s="27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  <c r="DE12" s="33"/>
      <c r="DF12" s="34"/>
    </row>
    <row r="13" spans="1:110" ht="15" customHeight="1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4"/>
      <c r="AC13" s="27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  <c r="DE13" s="33"/>
      <c r="DF13" s="34"/>
    </row>
    <row r="14" spans="1:110" ht="15" customHeight="1">
      <c r="A14" s="83"/>
      <c r="B14" s="83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4"/>
      <c r="AC14" s="27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4"/>
    </row>
    <row r="15" spans="1:110" ht="1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4"/>
      <c r="AC15" s="27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4"/>
    </row>
    <row r="16" spans="1:110" ht="1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4"/>
      <c r="AC16" s="27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4"/>
    </row>
    <row r="17" spans="1:110" ht="1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4"/>
      <c r="AC17" s="27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  <c r="CA17" s="33"/>
      <c r="CB17" s="33"/>
      <c r="CC17" s="33"/>
      <c r="CD17" s="33"/>
      <c r="CE17" s="33"/>
      <c r="CF17" s="33"/>
      <c r="CG17" s="33"/>
      <c r="CH17" s="33"/>
      <c r="CI17" s="33"/>
      <c r="CJ17" s="33"/>
      <c r="CK17" s="33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33"/>
      <c r="CW17" s="33"/>
      <c r="CX17" s="33"/>
      <c r="CY17" s="33"/>
      <c r="CZ17" s="33"/>
      <c r="DA17" s="33"/>
      <c r="DB17" s="33"/>
      <c r="DC17" s="33"/>
      <c r="DD17" s="33"/>
      <c r="DE17" s="33"/>
      <c r="DF17" s="34"/>
    </row>
    <row r="18" spans="1:110" ht="1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4"/>
      <c r="AC18" s="27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  <c r="DB18" s="33"/>
      <c r="DC18" s="33"/>
      <c r="DD18" s="33"/>
      <c r="DE18" s="33"/>
      <c r="DF18" s="34"/>
    </row>
    <row r="19" spans="1:110" ht="1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4"/>
      <c r="AC19" s="27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33"/>
      <c r="CW19" s="33"/>
      <c r="CX19" s="33"/>
      <c r="CY19" s="33"/>
      <c r="CZ19" s="33"/>
      <c r="DA19" s="33"/>
      <c r="DB19" s="33"/>
      <c r="DC19" s="33"/>
      <c r="DD19" s="33"/>
      <c r="DE19" s="33"/>
      <c r="DF19" s="34"/>
    </row>
    <row r="20" spans="1:110" ht="1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4"/>
      <c r="AC20" s="27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33"/>
      <c r="CW20" s="33"/>
      <c r="CX20" s="33"/>
      <c r="CY20" s="33"/>
      <c r="CZ20" s="33"/>
      <c r="DA20" s="33"/>
      <c r="DB20" s="33"/>
      <c r="DC20" s="33"/>
      <c r="DD20" s="33"/>
      <c r="DE20" s="33"/>
      <c r="DF20" s="34"/>
    </row>
    <row r="21" spans="1:110" ht="1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4"/>
      <c r="AC21" s="27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33"/>
      <c r="CW21" s="33"/>
      <c r="CX21" s="33"/>
      <c r="CY21" s="33"/>
      <c r="CZ21" s="33"/>
      <c r="DA21" s="33"/>
      <c r="DB21" s="33"/>
      <c r="DC21" s="33"/>
      <c r="DD21" s="33"/>
      <c r="DE21" s="33"/>
      <c r="DF21" s="34"/>
    </row>
    <row r="22" spans="1:110" ht="22.5" customHeight="1">
      <c r="A22" s="164" t="s">
        <v>56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5"/>
      <c r="AC22" s="27" t="s">
        <v>19</v>
      </c>
      <c r="AD22" s="28"/>
      <c r="AE22" s="28"/>
      <c r="AF22" s="28"/>
      <c r="AG22" s="28"/>
      <c r="AH22" s="28"/>
      <c r="AI22" s="28" t="s">
        <v>57</v>
      </c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33"/>
      <c r="CW22" s="33"/>
      <c r="CX22" s="33"/>
      <c r="CY22" s="33"/>
      <c r="CZ22" s="33"/>
      <c r="DA22" s="33"/>
      <c r="DB22" s="33"/>
      <c r="DC22" s="33"/>
      <c r="DD22" s="33"/>
      <c r="DE22" s="33"/>
      <c r="DF22" s="34"/>
    </row>
    <row r="23" spans="1:110" ht="12" customHeight="1">
      <c r="A23" s="155" t="s">
        <v>17</v>
      </c>
      <c r="B23" s="155"/>
      <c r="C23" s="155"/>
      <c r="D23" s="155"/>
      <c r="E23" s="155"/>
      <c r="F23" s="155"/>
      <c r="G23" s="155"/>
      <c r="H23" s="155"/>
      <c r="I23" s="155"/>
      <c r="J23" s="155"/>
      <c r="K23" s="155"/>
      <c r="L23" s="155"/>
      <c r="M23" s="155"/>
      <c r="N23" s="155"/>
      <c r="O23" s="155"/>
      <c r="P23" s="155"/>
      <c r="Q23" s="155"/>
      <c r="R23" s="155"/>
      <c r="S23" s="155"/>
      <c r="T23" s="155"/>
      <c r="U23" s="155"/>
      <c r="V23" s="155"/>
      <c r="W23" s="155"/>
      <c r="X23" s="155"/>
      <c r="Y23" s="155"/>
      <c r="Z23" s="155"/>
      <c r="AA23" s="155"/>
      <c r="AB23" s="156"/>
      <c r="AC23" s="133"/>
      <c r="AD23" s="134"/>
      <c r="AE23" s="134"/>
      <c r="AF23" s="134"/>
      <c r="AG23" s="134"/>
      <c r="AH23" s="135"/>
      <c r="AI23" s="139"/>
      <c r="AJ23" s="134"/>
      <c r="AK23" s="134"/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4"/>
      <c r="AX23" s="134"/>
      <c r="AY23" s="135"/>
      <c r="AZ23" s="141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3"/>
      <c r="BW23" s="141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3"/>
      <c r="CO23" s="141"/>
      <c r="CP23" s="142"/>
      <c r="CQ23" s="142"/>
      <c r="CR23" s="142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6"/>
    </row>
    <row r="24" spans="1:110" ht="15" customHeight="1">
      <c r="A24" s="160"/>
      <c r="B24" s="160"/>
      <c r="C24" s="160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1"/>
      <c r="AC24" s="136"/>
      <c r="AD24" s="137"/>
      <c r="AE24" s="137"/>
      <c r="AF24" s="137"/>
      <c r="AG24" s="137"/>
      <c r="AH24" s="138"/>
      <c r="AI24" s="140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8"/>
      <c r="AZ24" s="144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145"/>
      <c r="BW24" s="144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145"/>
      <c r="CO24" s="144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147"/>
    </row>
    <row r="25" spans="1:110" ht="15" customHeight="1">
      <c r="A25" s="83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4"/>
      <c r="AC25" s="27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33"/>
      <c r="CW25" s="33"/>
      <c r="CX25" s="33"/>
      <c r="CY25" s="33"/>
      <c r="CZ25" s="33"/>
      <c r="DA25" s="33"/>
      <c r="DB25" s="33"/>
      <c r="DC25" s="33"/>
      <c r="DD25" s="33"/>
      <c r="DE25" s="33"/>
      <c r="DF25" s="34"/>
    </row>
    <row r="26" spans="1:110" ht="15" customHeight="1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4"/>
      <c r="AC26" s="27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33"/>
      <c r="CW26" s="33"/>
      <c r="CX26" s="33"/>
      <c r="CY26" s="33"/>
      <c r="CZ26" s="33"/>
      <c r="DA26" s="33"/>
      <c r="DB26" s="33"/>
      <c r="DC26" s="33"/>
      <c r="DD26" s="33"/>
      <c r="DE26" s="33"/>
      <c r="DF26" s="34"/>
    </row>
    <row r="27" spans="1:110" ht="15" customHeight="1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4"/>
      <c r="AC27" s="27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33"/>
      <c r="CW27" s="33"/>
      <c r="CX27" s="33"/>
      <c r="CY27" s="33"/>
      <c r="CZ27" s="33"/>
      <c r="DA27" s="33"/>
      <c r="DB27" s="33"/>
      <c r="DC27" s="33"/>
      <c r="DD27" s="33"/>
      <c r="DE27" s="33"/>
      <c r="DF27" s="34"/>
    </row>
    <row r="28" spans="1:110" ht="15" customHeight="1" thickBot="1">
      <c r="A28" s="83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4"/>
      <c r="AC28" s="27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4"/>
    </row>
    <row r="29" spans="1:110" ht="15" customHeight="1">
      <c r="A29" s="18" t="s">
        <v>20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9"/>
      <c r="AC29" s="27" t="s">
        <v>22</v>
      </c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132">
        <v>285447</v>
      </c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>
        <v>26069.21</v>
      </c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33"/>
      <c r="CP29" s="33"/>
      <c r="CQ29" s="33"/>
      <c r="CR29" s="33"/>
      <c r="CS29" s="33"/>
      <c r="CT29" s="33"/>
      <c r="CU29" s="33"/>
      <c r="CV29" s="33"/>
      <c r="CW29" s="33"/>
      <c r="CX29" s="33"/>
      <c r="CY29" s="33"/>
      <c r="CZ29" s="33"/>
      <c r="DA29" s="33"/>
      <c r="DB29" s="33"/>
      <c r="DC29" s="33"/>
      <c r="DD29" s="33"/>
      <c r="DE29" s="33"/>
      <c r="DF29" s="34"/>
    </row>
    <row r="30" spans="1:110" ht="15" customHeight="1">
      <c r="A30" s="45" t="s">
        <v>21</v>
      </c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6"/>
      <c r="AC30" s="27" t="s">
        <v>23</v>
      </c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33">
        <v>-14085196</v>
      </c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>
        <v>-2235500.09</v>
      </c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  <c r="CN30" s="33"/>
      <c r="CO30" s="33" t="s">
        <v>6</v>
      </c>
      <c r="CP30" s="33"/>
      <c r="CQ30" s="33"/>
      <c r="CR30" s="33"/>
      <c r="CS30" s="33"/>
      <c r="CT30" s="33"/>
      <c r="CU30" s="33"/>
      <c r="CV30" s="33"/>
      <c r="CW30" s="33"/>
      <c r="CX30" s="33"/>
      <c r="CY30" s="33"/>
      <c r="CZ30" s="33"/>
      <c r="DA30" s="33"/>
      <c r="DB30" s="33"/>
      <c r="DC30" s="33"/>
      <c r="DD30" s="33"/>
      <c r="DE30" s="33"/>
      <c r="DF30" s="34"/>
    </row>
    <row r="31" spans="1:110" ht="15" customHeight="1" thickBot="1">
      <c r="A31" s="22" t="s">
        <v>46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3"/>
      <c r="AC31" s="31" t="s">
        <v>24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2">
        <v>14370643</v>
      </c>
      <c r="BA31" s="32"/>
      <c r="BB31" s="32"/>
      <c r="BC31" s="32"/>
      <c r="BD31" s="32"/>
      <c r="BE31" s="32"/>
      <c r="BF31" s="32"/>
      <c r="BG31" s="32"/>
      <c r="BH31" s="32"/>
      <c r="BI31" s="32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>
        <v>2261569.3</v>
      </c>
      <c r="BX31" s="32"/>
      <c r="BY31" s="32"/>
      <c r="BZ31" s="32"/>
      <c r="CA31" s="32"/>
      <c r="CB31" s="32"/>
      <c r="CC31" s="32"/>
      <c r="CD31" s="32"/>
      <c r="CE31" s="32"/>
      <c r="CF31" s="32"/>
      <c r="CG31" s="32"/>
      <c r="CH31" s="32"/>
      <c r="CI31" s="32"/>
      <c r="CJ31" s="32"/>
      <c r="CK31" s="32"/>
      <c r="CL31" s="32"/>
      <c r="CM31" s="32"/>
      <c r="CN31" s="32"/>
      <c r="CO31" s="32" t="s">
        <v>6</v>
      </c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29"/>
    </row>
    <row r="32" spans="30:75" ht="32.25" customHeight="1">
      <c r="AD32" s="6"/>
      <c r="AE32" s="6"/>
      <c r="AF32" s="6"/>
      <c r="AG32" s="6"/>
      <c r="BW32" s="1" t="s">
        <v>151</v>
      </c>
    </row>
    <row r="33" spans="1:60" s="2" customFormat="1" ht="11.25">
      <c r="A33" s="2" t="s">
        <v>25</v>
      </c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K33" s="59" t="s">
        <v>128</v>
      </c>
      <c r="AL33" s="59"/>
      <c r="AM33" s="59"/>
      <c r="AN33" s="59"/>
      <c r="AO33" s="59"/>
      <c r="AP33" s="59"/>
      <c r="AQ33" s="59"/>
      <c r="AR33" s="59"/>
      <c r="AS33" s="59"/>
      <c r="AT33" s="59"/>
      <c r="AU33" s="59"/>
      <c r="AV33" s="59"/>
      <c r="AW33" s="59"/>
      <c r="AX33" s="59"/>
      <c r="AY33" s="59"/>
      <c r="AZ33" s="59"/>
      <c r="BA33" s="59"/>
      <c r="BB33" s="59"/>
      <c r="BC33" s="59"/>
      <c r="BD33" s="59"/>
      <c r="BE33" s="59"/>
      <c r="BF33" s="59"/>
      <c r="BG33" s="59"/>
      <c r="BH33" s="59"/>
    </row>
    <row r="34" spans="15:60" s="2" customFormat="1" ht="11.25">
      <c r="O34" s="166" t="s">
        <v>26</v>
      </c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K34" s="166" t="s">
        <v>27</v>
      </c>
      <c r="AL34" s="166"/>
      <c r="AM34" s="166"/>
      <c r="AN34" s="166"/>
      <c r="AO34" s="166"/>
      <c r="AP34" s="166"/>
      <c r="AQ34" s="166"/>
      <c r="AR34" s="166"/>
      <c r="AS34" s="166"/>
      <c r="AT34" s="166"/>
      <c r="AU34" s="166"/>
      <c r="AV34" s="166"/>
      <c r="AW34" s="166"/>
      <c r="AX34" s="166"/>
      <c r="AY34" s="166"/>
      <c r="AZ34" s="166"/>
      <c r="BA34" s="166"/>
      <c r="BB34" s="166"/>
      <c r="BC34" s="166"/>
      <c r="BD34" s="166"/>
      <c r="BE34" s="166"/>
      <c r="BF34" s="166"/>
      <c r="BG34" s="166"/>
      <c r="BH34" s="166"/>
    </row>
    <row r="35" spans="19:97" s="2" customFormat="1" ht="11.25">
      <c r="S35" s="12"/>
      <c r="T35" s="12"/>
      <c r="U35" s="12"/>
      <c r="V35" s="12"/>
      <c r="W35" s="12"/>
      <c r="X35" s="12"/>
      <c r="Y35" s="12"/>
      <c r="AR35" s="12"/>
      <c r="AS35" s="12"/>
      <c r="AT35" s="12"/>
      <c r="AU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  <c r="CD35" s="12"/>
      <c r="CE35" s="12"/>
      <c r="CF35" s="12"/>
      <c r="CG35" s="12"/>
      <c r="CH35" s="12"/>
      <c r="CI35" s="12"/>
      <c r="CJ35" s="12"/>
      <c r="CK35" s="12"/>
      <c r="CL35" s="12"/>
      <c r="CM35" s="12"/>
      <c r="CN35" s="12"/>
      <c r="CO35" s="12"/>
      <c r="CP35" s="12"/>
      <c r="CQ35" s="12"/>
      <c r="CR35" s="12"/>
      <c r="CS35" s="12"/>
    </row>
    <row r="36" s="2" customFormat="1" ht="11.25">
      <c r="A36" s="2" t="s">
        <v>29</v>
      </c>
    </row>
    <row r="37" spans="1:71" s="7" customFormat="1" ht="11.25">
      <c r="A37" s="2" t="s">
        <v>30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2"/>
      <c r="AS37" s="2"/>
      <c r="AT37" s="2"/>
      <c r="AU37" s="2"/>
      <c r="AV37" s="59" t="s">
        <v>209</v>
      </c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</row>
    <row r="38" spans="1:71" s="7" customFormat="1" ht="11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Z38" s="166" t="s">
        <v>26</v>
      </c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2"/>
      <c r="AS38" s="2"/>
      <c r="AT38" s="2"/>
      <c r="AU38" s="2"/>
      <c r="AV38" s="166" t="s">
        <v>27</v>
      </c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</row>
    <row r="39" spans="1:104" s="7" customFormat="1" ht="11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AR39" s="12"/>
      <c r="AS39" s="12"/>
      <c r="AT39" s="12"/>
      <c r="AU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</row>
    <row r="40" spans="1:64" s="7" customFormat="1" ht="11.25">
      <c r="A40" s="2" t="s">
        <v>40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2"/>
      <c r="AL40" s="2"/>
      <c r="AM40" s="2"/>
      <c r="AN40" s="2"/>
      <c r="AO40" s="59" t="s">
        <v>129</v>
      </c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59"/>
    </row>
    <row r="41" spans="19:64" s="7" customFormat="1" ht="11.25" customHeight="1">
      <c r="S41" s="166" t="s">
        <v>26</v>
      </c>
      <c r="T41" s="166"/>
      <c r="U41" s="166"/>
      <c r="V41" s="166"/>
      <c r="W41" s="166"/>
      <c r="X41" s="166"/>
      <c r="Y41" s="166"/>
      <c r="Z41" s="166"/>
      <c r="AA41" s="166"/>
      <c r="AB41" s="166"/>
      <c r="AC41" s="166"/>
      <c r="AD41" s="166"/>
      <c r="AE41" s="166"/>
      <c r="AF41" s="166"/>
      <c r="AG41" s="166"/>
      <c r="AH41" s="166"/>
      <c r="AI41" s="166"/>
      <c r="AJ41" s="166"/>
      <c r="AK41" s="2"/>
      <c r="AL41" s="2"/>
      <c r="AM41" s="2"/>
      <c r="AN41" s="2"/>
      <c r="AO41" s="166" t="s">
        <v>27</v>
      </c>
      <c r="AP41" s="166"/>
      <c r="AQ41" s="166"/>
      <c r="AR41" s="166"/>
      <c r="AS41" s="166"/>
      <c r="AT41" s="166"/>
      <c r="AU41" s="166"/>
      <c r="AV41" s="166"/>
      <c r="AW41" s="166"/>
      <c r="AX41" s="166"/>
      <c r="AY41" s="166"/>
      <c r="AZ41" s="166"/>
      <c r="BA41" s="166"/>
      <c r="BB41" s="166"/>
      <c r="BC41" s="166"/>
      <c r="BD41" s="166"/>
      <c r="BE41" s="166"/>
      <c r="BF41" s="166"/>
      <c r="BG41" s="166"/>
      <c r="BH41" s="166"/>
      <c r="BI41" s="166"/>
      <c r="BJ41" s="166"/>
      <c r="BK41" s="166"/>
      <c r="BL41" s="166"/>
    </row>
    <row r="42" s="2" customFormat="1" ht="11.25">
      <c r="AU42" s="13"/>
    </row>
    <row r="43" spans="1:35" s="2" customFormat="1" ht="11.25">
      <c r="A43" s="167" t="s">
        <v>28</v>
      </c>
      <c r="B43" s="167"/>
      <c r="C43" s="137"/>
      <c r="D43" s="137"/>
      <c r="E43" s="137"/>
      <c r="F43" s="137"/>
      <c r="G43" s="47" t="s">
        <v>28</v>
      </c>
      <c r="H43" s="47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47">
        <v>20</v>
      </c>
      <c r="AC43" s="47"/>
      <c r="AD43" s="47"/>
      <c r="AE43" s="47"/>
      <c r="AF43" s="96"/>
      <c r="AG43" s="96"/>
      <c r="AH43" s="96"/>
      <c r="AI43" s="2" t="s">
        <v>14</v>
      </c>
    </row>
    <row r="44" ht="3" customHeight="1"/>
  </sheetData>
  <mergeCells count="176">
    <mergeCell ref="J43:AA43"/>
    <mergeCell ref="AB43:AE43"/>
    <mergeCell ref="AF43:AH43"/>
    <mergeCell ref="O34:AF34"/>
    <mergeCell ref="S40:AJ40"/>
    <mergeCell ref="AK34:BH34"/>
    <mergeCell ref="Z37:AQ37"/>
    <mergeCell ref="AV37:BS37"/>
    <mergeCell ref="A43:B43"/>
    <mergeCell ref="C43:F43"/>
    <mergeCell ref="G43:H43"/>
    <mergeCell ref="S41:AJ41"/>
    <mergeCell ref="AO41:BL41"/>
    <mergeCell ref="Z38:AQ38"/>
    <mergeCell ref="AV38:BS38"/>
    <mergeCell ref="AO40:BL40"/>
    <mergeCell ref="A25:AB25"/>
    <mergeCell ref="A26:AB26"/>
    <mergeCell ref="A27:AB27"/>
    <mergeCell ref="A28:AB28"/>
    <mergeCell ref="AC27:AH27"/>
    <mergeCell ref="AI27:AY27"/>
    <mergeCell ref="AZ27:BV27"/>
    <mergeCell ref="AC30:AH30"/>
    <mergeCell ref="AI30:AY30"/>
    <mergeCell ref="A20:AB20"/>
    <mergeCell ref="A21:AB21"/>
    <mergeCell ref="A22:AB22"/>
    <mergeCell ref="A23:AB23"/>
    <mergeCell ref="A16:AB16"/>
    <mergeCell ref="A17:AB17"/>
    <mergeCell ref="A18:AB18"/>
    <mergeCell ref="A19:AB19"/>
    <mergeCell ref="A8:AB8"/>
    <mergeCell ref="A9:AB9"/>
    <mergeCell ref="A10:AB10"/>
    <mergeCell ref="A11:AB11"/>
    <mergeCell ref="CO22:DF22"/>
    <mergeCell ref="AC25:AH25"/>
    <mergeCell ref="AI25:AY25"/>
    <mergeCell ref="AZ25:BV25"/>
    <mergeCell ref="BW25:CN25"/>
    <mergeCell ref="CO25:DF25"/>
    <mergeCell ref="AC22:AH22"/>
    <mergeCell ref="CO20:DF20"/>
    <mergeCell ref="AC21:AH21"/>
    <mergeCell ref="AI21:AY21"/>
    <mergeCell ref="AZ21:BV21"/>
    <mergeCell ref="BW21:CN21"/>
    <mergeCell ref="CO21:DF21"/>
    <mergeCell ref="AC20:AH20"/>
    <mergeCell ref="BW10:CN10"/>
    <mergeCell ref="BW12:CN12"/>
    <mergeCell ref="AI22:AY22"/>
    <mergeCell ref="A24:AB24"/>
    <mergeCell ref="AZ22:BV22"/>
    <mergeCell ref="BW22:CN22"/>
    <mergeCell ref="A12:AB12"/>
    <mergeCell ref="A13:AB13"/>
    <mergeCell ref="A14:AB14"/>
    <mergeCell ref="A15:AB15"/>
    <mergeCell ref="CO5:DF5"/>
    <mergeCell ref="AZ6:BV7"/>
    <mergeCell ref="BW6:CN7"/>
    <mergeCell ref="CO6:DF7"/>
    <mergeCell ref="AZ5:BV5"/>
    <mergeCell ref="BW5:CN5"/>
    <mergeCell ref="AZ4:BV4"/>
    <mergeCell ref="BW4:CN4"/>
    <mergeCell ref="CO4:DF4"/>
    <mergeCell ref="AZ3:BV3"/>
    <mergeCell ref="A7:AB7"/>
    <mergeCell ref="CO10:DF10"/>
    <mergeCell ref="AC8:AH9"/>
    <mergeCell ref="AC10:AH10"/>
    <mergeCell ref="AI10:AY10"/>
    <mergeCell ref="AZ10:BV10"/>
    <mergeCell ref="AZ8:BV9"/>
    <mergeCell ref="BW8:CN9"/>
    <mergeCell ref="AI6:AY7"/>
    <mergeCell ref="AI8:AY9"/>
    <mergeCell ref="A3:AB3"/>
    <mergeCell ref="A4:AB4"/>
    <mergeCell ref="A5:AB5"/>
    <mergeCell ref="A6:AB6"/>
    <mergeCell ref="CO8:DF9"/>
    <mergeCell ref="AC6:AH7"/>
    <mergeCell ref="AC3:AH3"/>
    <mergeCell ref="AC4:AH4"/>
    <mergeCell ref="AC5:AH5"/>
    <mergeCell ref="AI3:AY3"/>
    <mergeCell ref="AI4:AY4"/>
    <mergeCell ref="AI5:AY5"/>
    <mergeCell ref="BW3:CN3"/>
    <mergeCell ref="CO3:DF3"/>
    <mergeCell ref="CO12:DF12"/>
    <mergeCell ref="AC11:AH11"/>
    <mergeCell ref="AC12:AH12"/>
    <mergeCell ref="AI12:AY12"/>
    <mergeCell ref="AZ12:BV12"/>
    <mergeCell ref="BW11:CN11"/>
    <mergeCell ref="CO11:DF11"/>
    <mergeCell ref="AI11:AY11"/>
    <mergeCell ref="AZ11:BV11"/>
    <mergeCell ref="AC13:AH13"/>
    <mergeCell ref="AI13:AY13"/>
    <mergeCell ref="AZ13:BV13"/>
    <mergeCell ref="BW15:CN15"/>
    <mergeCell ref="BW13:CN13"/>
    <mergeCell ref="AC14:AH14"/>
    <mergeCell ref="AI14:AY14"/>
    <mergeCell ref="AZ14:BV14"/>
    <mergeCell ref="AC15:AH15"/>
    <mergeCell ref="CO13:DF13"/>
    <mergeCell ref="BW14:CN14"/>
    <mergeCell ref="CO14:DF14"/>
    <mergeCell ref="BW16:CN16"/>
    <mergeCell ref="CO16:DF16"/>
    <mergeCell ref="CO15:DF15"/>
    <mergeCell ref="AC16:AH16"/>
    <mergeCell ref="AI16:AY16"/>
    <mergeCell ref="AZ16:BV16"/>
    <mergeCell ref="AI15:AY15"/>
    <mergeCell ref="AZ15:BV15"/>
    <mergeCell ref="AC17:AH17"/>
    <mergeCell ref="AI17:AY17"/>
    <mergeCell ref="AZ17:BV17"/>
    <mergeCell ref="AC18:AH18"/>
    <mergeCell ref="AI18:AY18"/>
    <mergeCell ref="AZ18:BV18"/>
    <mergeCell ref="CO17:DF17"/>
    <mergeCell ref="BW18:CN18"/>
    <mergeCell ref="CO18:DF18"/>
    <mergeCell ref="BW19:CN19"/>
    <mergeCell ref="CO19:DF19"/>
    <mergeCell ref="BW26:CN26"/>
    <mergeCell ref="AI19:AY19"/>
    <mergeCell ref="AZ19:BV19"/>
    <mergeCell ref="BW17:CN17"/>
    <mergeCell ref="AI20:AY20"/>
    <mergeCell ref="AZ20:BV20"/>
    <mergeCell ref="BW20:CN20"/>
    <mergeCell ref="CO26:DF26"/>
    <mergeCell ref="AC19:AH19"/>
    <mergeCell ref="AC23:AH24"/>
    <mergeCell ref="AI23:AY24"/>
    <mergeCell ref="AZ23:BV24"/>
    <mergeCell ref="BW23:CN24"/>
    <mergeCell ref="CO23:DF24"/>
    <mergeCell ref="AC26:AH26"/>
    <mergeCell ref="AI26:AY26"/>
    <mergeCell ref="AZ26:BV26"/>
    <mergeCell ref="AZ28:BV28"/>
    <mergeCell ref="AC29:AH29"/>
    <mergeCell ref="AI29:AY29"/>
    <mergeCell ref="AZ29:BV29"/>
    <mergeCell ref="CO30:DF30"/>
    <mergeCell ref="A30:AB30"/>
    <mergeCell ref="CO27:DF27"/>
    <mergeCell ref="BW28:CN28"/>
    <mergeCell ref="CO28:DF28"/>
    <mergeCell ref="CO29:DF29"/>
    <mergeCell ref="BW29:CN29"/>
    <mergeCell ref="BW27:CN27"/>
    <mergeCell ref="AC28:AH28"/>
    <mergeCell ref="AI28:AY28"/>
    <mergeCell ref="O33:AF33"/>
    <mergeCell ref="AK33:BH33"/>
    <mergeCell ref="A2:DF2"/>
    <mergeCell ref="BW31:CN31"/>
    <mergeCell ref="CO31:DF31"/>
    <mergeCell ref="AC31:AH31"/>
    <mergeCell ref="AI31:AY31"/>
    <mergeCell ref="AZ31:BV31"/>
    <mergeCell ref="AZ30:BV30"/>
    <mergeCell ref="BW30:CN30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2012-06-09T10:18:28Z</cp:lastPrinted>
  <dcterms:created xsi:type="dcterms:W3CDTF">2007-09-21T13:36:41Z</dcterms:created>
  <dcterms:modified xsi:type="dcterms:W3CDTF">2013-03-26T04:17:36Z</dcterms:modified>
  <cp:category/>
  <cp:version/>
  <cp:contentType/>
  <cp:contentStatus/>
</cp:coreProperties>
</file>