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<sst xmlns="http://schemas.openxmlformats.org/spreadsheetml/2006/main" count="205" uniqueCount="180">
  <si>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</si>
  <si>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</si>
  <si>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</si>
  <si>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</si>
  <si>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</si>
  <si>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</si>
  <si>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</si>
  <si>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</si>
  <si>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</si>
  <si>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</si>
  <si>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</si>
  <si>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</si>
  <si>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</si>
  <si>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</si>
  <si>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</si>
  <si>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</si>
  <si>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</si>
  <si>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</si>
  <si>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</si>
  <si>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</si>
  <si>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</si>
  <si>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</si>
  <si>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</si>
  <si>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</si>
  <si>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</si>
  <si>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</si>
  <si>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</si>
  <si>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</si>
  <si>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</si>
  <si>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</si>
  <si>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</si>
  <si>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</si>
  <si>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</si>
  <si>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</si>
  <si>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</si>
  <si>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</si>
  <si>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</si>
  <si>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</si>
  <si>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</si>
  <si>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</si>
  <si>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</si>
  <si>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</si>
  <si>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</si>
  <si>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</si>
  <si>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</si>
  <si>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</si>
  <si>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</si>
  <si>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</si>
  <si>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</si>
  <si>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</si>
  <si>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</si>
  <si>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</si>
  <si>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</si>
  <si>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</si>
  <si>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</si>
  <si>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</si>
  <si>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</si>
  <si>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</si>
  <si>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</si>
  <si>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</si>
  <si>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</si>
  <si>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</si>
  <si>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</si>
  <si>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</si>
  <si>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</si>
  <si>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</si>
  <si>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</si>
  <si>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</si>
  <si>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</si>
  <si>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</si>
  <si>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</si>
  <si>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</si>
  <si>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</si>
  <si>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</si>
  <si>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</si>
  <si>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</si>
  <si>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</si>
  <si>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</si>
  <si>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</si>
  <si>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</si>
  <si>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</si>
  <si>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</si>
  <si>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</si>
  <si>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</si>
  <si>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</si>
  <si>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</si>
  <si>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</si>
  <si>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</si>
  <si>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</si>
  <si>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</si>
  <si>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</si>
  <si>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</si>
  <si>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</si>
  <si>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</si>
  <si>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</si>
  <si>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</si>
  <si>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</si>
  <si>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</si>
  <si>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</si>
  <si>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</si>
  <si>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</si>
  <si>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</si>
  <si>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</si>
  <si>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</si>
  <si>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</si>
  <si>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</si>
  <si>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</si>
  <si>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</si>
  <si>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</si>
  <si>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</si>
  <si>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</si>
  <si>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</si>
  <si>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</si>
  <si>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</si>
  <si>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</si>
  <si>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</si>
  <si>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</si>
  <si>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</si>
  <si>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</si>
  <si>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</si>
  <si>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</si>
  <si>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</si>
  <si>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</si>
  <si>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</si>
  <si>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</si>
  <si>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</si>
  <si>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</si>
  <si>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</si>
  <si>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</si>
  <si>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</si>
  <si>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</si>
  <si>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</si>
  <si>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</si>
  <si>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</si>
  <si>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</si>
  <si>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</si>
  <si>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</si>
  <si>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</si>
  <si>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</si>
  <si>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</si>
  <si>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</si>
  <si>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</si>
  <si>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</si>
  <si>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</si>
  <si>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</si>
  <si>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</si>
  <si>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</si>
  <si>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</si>
  <si>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</si>
  <si>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</si>
  <si>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</si>
  <si>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</si>
  <si>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</si>
  <si>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</si>
  <si>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</si>
  <si>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</si>
  <si>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</si>
  <si>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</si>
  <si>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</si>
  <si>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</si>
  <si>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</si>
  <si>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</si>
  <si>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</si>
  <si>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</si>
  <si>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</si>
  <si>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</si>
  <si>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</si>
  <si>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</si>
  <si>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</si>
  <si>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</si>
  <si>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</si>
  <si>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</si>
  <si>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</si>
  <si>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Жмурко Е.В.</t>
  </si>
  <si>
    <t>Курдова О.В.</t>
  </si>
  <si>
    <t>Фактическое исполнение за 2016 год</t>
  </si>
  <si>
    <t>2017 год</t>
  </si>
  <si>
    <r>
      <t xml:space="preserve">Годовой план 
на 01.10.2017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</si>
  <si>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01.10.2017
</t>
    </r>
    <r>
      <rPr>
        <sz val="12"/>
        <rFont val="Times New Roman"/>
        <family val="1"/>
      </rPr>
      <t>(текущего месяца)</t>
    </r>
  </si>
  <si>
    <r>
      <t xml:space="preserve">Кассовый план на октябрь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</si>
</sst>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7">
      <pane xSplit="6030" topLeftCell="D1" activePane="topRight" state="split"/>
      <selection pane="topLeft" activeCell="B91" sqref="B91"/>
      <selection pane="topRight" activeCell="G36" sqref="G36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175</v>
      </c>
      <c r="E9" s="90" t="s">
        <v>176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177</v>
      </c>
      <c r="F10" s="91" t="s">
        <v>178</v>
      </c>
      <c r="G10" s="91" t="s">
        <v>179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9527.1</v>
      </c>
      <c r="E13" s="11">
        <f>E15+E16+E24+E25+E26+E27</f>
        <v>8458.3</v>
      </c>
      <c r="F13" s="11">
        <f>F15+F16+F24+F25+F26+F27</f>
        <v>3495.6</v>
      </c>
      <c r="G13" s="11">
        <f>G15+G16+G24+G25+G26+G27</f>
        <v>930</v>
      </c>
      <c r="H13" s="11">
        <f>H15+H16+H24+H25+H26+H27</f>
        <v>930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7860.2</v>
      </c>
      <c r="E15" s="18">
        <v>7064.4</v>
      </c>
      <c r="F15" s="18">
        <v>2101.7</v>
      </c>
      <c r="G15" s="18">
        <v>820</v>
      </c>
      <c r="H15" s="18">
        <v>820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1244.4</v>
      </c>
      <c r="E16" s="20">
        <f>E18+E21</f>
        <v>0</v>
      </c>
      <c r="F16" s="20">
        <f>F18+F21</f>
        <v>0</v>
      </c>
      <c r="G16" s="20">
        <f>G18+G21</f>
        <v>0</v>
      </c>
      <c r="H16" s="20">
        <f>H18+H21</f>
        <v>0</v>
      </c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1244.4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4"/>
      <c r="B19" s="30" t="s">
        <v>90</v>
      </c>
      <c r="C19" s="55"/>
      <c r="D19" s="18">
        <v>1244.4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4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422.5</v>
      </c>
      <c r="E24" s="18">
        <v>393.9</v>
      </c>
      <c r="F24" s="18">
        <v>393.9</v>
      </c>
      <c r="G24" s="18">
        <v>110</v>
      </c>
      <c r="H24" s="18">
        <v>110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1000</v>
      </c>
      <c r="F25" s="18">
        <v>1000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9133.35</v>
      </c>
      <c r="E28" s="24">
        <f>E30+E53+E62+E71</f>
        <v>8458.3</v>
      </c>
      <c r="F28" s="24">
        <f>F30+F53+F62+F71</f>
        <v>3385.5999999999995</v>
      </c>
      <c r="G28" s="24">
        <f>G30+G53+G62+G71</f>
        <v>756.9</v>
      </c>
      <c r="H28" s="24">
        <f>H30+H53+H62+H71</f>
        <v>756.9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5527.8</v>
      </c>
      <c r="E30" s="28">
        <f>E32+E38+E40+E48</f>
        <v>5584.900000000001</v>
      </c>
      <c r="F30" s="28">
        <f>F32+F38+F40+F42+F44+F46+F48+F50+F52</f>
        <v>2722.2999999999997</v>
      </c>
      <c r="G30" s="28">
        <f>G32+G38+G40+G42+G44+G46+G48+G50+G52</f>
        <v>572.9</v>
      </c>
      <c r="H30" s="28">
        <f>H32+H38+H40+H42+H44+H46+H48+H50+H52</f>
        <v>572.9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4754.3</v>
      </c>
      <c r="E32" s="18">
        <f>E34+E35+E37</f>
        <v>4721.8</v>
      </c>
      <c r="F32" s="18">
        <f>F34+F35+F37</f>
        <v>2245.1</v>
      </c>
      <c r="G32" s="18">
        <f>G34+G35+G37</f>
        <v>506.8</v>
      </c>
      <c r="H32" s="18">
        <f>H34+H35+H37</f>
        <v>506.8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2915</v>
      </c>
      <c r="E34" s="18">
        <v>2958.4</v>
      </c>
      <c r="F34" s="18">
        <v>1442.5</v>
      </c>
      <c r="G34" s="18">
        <v>396.8</v>
      </c>
      <c r="H34" s="18">
        <v>396.8</v>
      </c>
    </row>
    <row r="35" spans="1:8" ht="15.75">
      <c r="A35" s="37" t="s">
        <v>95</v>
      </c>
      <c r="B35" s="39" t="s">
        <v>141</v>
      </c>
      <c r="C35" s="62"/>
      <c r="D35" s="18">
        <v>1839.3</v>
      </c>
      <c r="E35" s="18">
        <v>1763.4</v>
      </c>
      <c r="F35" s="18">
        <v>802.6</v>
      </c>
      <c r="G35" s="18">
        <v>110</v>
      </c>
      <c r="H35" s="18">
        <v>110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564.7</v>
      </c>
      <c r="E38" s="18">
        <v>648.1</v>
      </c>
      <c r="F38" s="18">
        <v>354</v>
      </c>
      <c r="G38" s="18">
        <v>34.5</v>
      </c>
      <c r="H38" s="18">
        <v>34.5</v>
      </c>
    </row>
    <row r="39" spans="1:8" ht="15.75">
      <c r="A39" s="37" t="s">
        <v>96</v>
      </c>
      <c r="B39" s="40" t="s">
        <v>97</v>
      </c>
      <c r="C39" s="61"/>
      <c r="D39" s="18">
        <v>224.8</v>
      </c>
      <c r="E39" s="18">
        <v>226.3</v>
      </c>
      <c r="F39" s="18">
        <v>143.7</v>
      </c>
      <c r="G39" s="18">
        <v>12.5</v>
      </c>
      <c r="H39" s="18">
        <v>12.5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70.7</v>
      </c>
      <c r="E40" s="18">
        <v>50</v>
      </c>
      <c r="F40" s="18">
        <v>28.2</v>
      </c>
      <c r="G40" s="18">
        <v>3.7</v>
      </c>
      <c r="H40" s="18">
        <v>3.7</v>
      </c>
    </row>
    <row r="41" spans="1:8" ht="15.75">
      <c r="A41" s="37" t="s">
        <v>98</v>
      </c>
      <c r="B41" s="40" t="s">
        <v>97</v>
      </c>
      <c r="C41" s="61"/>
      <c r="D41" s="18">
        <v>51.5</v>
      </c>
      <c r="E41" s="18">
        <v>20</v>
      </c>
      <c r="F41" s="18">
        <v>11.3</v>
      </c>
      <c r="G41" s="18">
        <v>1.8</v>
      </c>
      <c r="H41" s="18">
        <v>1.8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138.1</v>
      </c>
      <c r="E48" s="18">
        <v>165</v>
      </c>
      <c r="F48" s="18">
        <v>95</v>
      </c>
      <c r="G48" s="18">
        <v>27.9</v>
      </c>
      <c r="H48" s="18">
        <v>27.9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131.1</v>
      </c>
      <c r="E53" s="28">
        <f>E54+E56+E58+E60</f>
        <v>151</v>
      </c>
      <c r="F53" s="28">
        <f>F54+F56+F58+F60</f>
        <v>6.4</v>
      </c>
      <c r="G53" s="28">
        <f>G54+G56+G58+G60</f>
        <v>41</v>
      </c>
      <c r="H53" s="28">
        <f>H54+H56+H58+H60</f>
        <v>41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124.1</v>
      </c>
      <c r="E54" s="18">
        <v>144.6</v>
      </c>
      <c r="F54" s="18">
        <v>0</v>
      </c>
      <c r="G54" s="18">
        <v>41</v>
      </c>
      <c r="H54" s="18">
        <v>41</v>
      </c>
    </row>
    <row r="55" spans="1:8" s="31" customFormat="1" ht="15.75">
      <c r="A55" s="43" t="s">
        <v>145</v>
      </c>
      <c r="B55" s="40" t="s">
        <v>97</v>
      </c>
      <c r="C55" s="64"/>
      <c r="D55" s="18">
        <v>0</v>
      </c>
      <c r="E55" s="18">
        <v>144.6</v>
      </c>
      <c r="F55" s="18">
        <v>0</v>
      </c>
      <c r="G55" s="18">
        <v>41</v>
      </c>
      <c r="H55" s="18">
        <v>41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7</v>
      </c>
      <c r="E60" s="18">
        <v>6.4</v>
      </c>
      <c r="F60" s="18">
        <v>6.4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7</v>
      </c>
      <c r="E61" s="18">
        <v>6.4</v>
      </c>
      <c r="F61" s="18">
        <v>6.4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36.9</v>
      </c>
      <c r="E62" s="28">
        <f>E65+E69</f>
        <v>30</v>
      </c>
      <c r="F62" s="28">
        <f>F63+F65+F67+F69</f>
        <v>12.7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36.9</v>
      </c>
      <c r="E65" s="18">
        <v>30</v>
      </c>
      <c r="F65" s="18">
        <v>12.7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25.6</v>
      </c>
      <c r="E66" s="18">
        <v>20</v>
      </c>
      <c r="F66" s="18">
        <v>2.9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D74+D76+D77+D79+D82+D87+D88+D72+D80</f>
        <v>3437.55</v>
      </c>
      <c r="E71" s="28">
        <f>E74+E76+E77+E79+E82+E87+E88+E72+E84+E80+E85</f>
        <v>2692.3999999999996</v>
      </c>
      <c r="F71" s="28">
        <f>F74+F76+F77+F79+F82+F87+F88+F72+F84+F80</f>
        <v>644.2</v>
      </c>
      <c r="G71" s="28">
        <f>SUM(G72+G74+G76+G77+G79+G82)+SUM(G84:G88)</f>
        <v>143</v>
      </c>
      <c r="H71" s="28">
        <f>SUM(H72+H74+H76+H77+H79+H82)+SUM(H84:H88)</f>
        <v>143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374.25</v>
      </c>
      <c r="E74" s="18">
        <v>240.6</v>
      </c>
      <c r="F74" s="18">
        <v>139.8</v>
      </c>
      <c r="G74" s="18">
        <v>25</v>
      </c>
      <c r="H74" s="18">
        <v>25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1362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197.4</v>
      </c>
      <c r="E77" s="18">
        <v>54.9</v>
      </c>
      <c r="F77" s="18">
        <v>35.9</v>
      </c>
      <c r="G77" s="18">
        <v>2.5</v>
      </c>
      <c r="H77" s="18">
        <v>2.5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12.8</v>
      </c>
      <c r="E78" s="18">
        <v>28.5</v>
      </c>
      <c r="F78" s="18">
        <v>23</v>
      </c>
      <c r="G78" s="18">
        <v>1</v>
      </c>
      <c r="H78" s="18">
        <v>1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252.9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8.5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217.5</v>
      </c>
      <c r="E82" s="18">
        <v>171.2</v>
      </c>
      <c r="F82" s="18">
        <v>51.5</v>
      </c>
      <c r="G82" s="18">
        <v>23.2</v>
      </c>
      <c r="H82" s="18">
        <v>23.2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1000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30.1</v>
      </c>
      <c r="E87" s="18">
        <v>194.1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994.8999999999999</v>
      </c>
      <c r="E88" s="26">
        <f>E89+E90+E91+E92+E93+E94+E95+E96+E97+E98</f>
        <v>1028.6</v>
      </c>
      <c r="F88" s="26">
        <f>F91+F92+F94+F95+F97+F98+F89</f>
        <v>417</v>
      </c>
      <c r="G88" s="26">
        <f>G91+G92+G94+G95+G97+G98</f>
        <v>92.3</v>
      </c>
      <c r="H88" s="26">
        <f>H89+H90+H91+H92+H93+H94+H95+H96+H97+H98</f>
        <v>92.3</v>
      </c>
    </row>
    <row r="89" spans="1:8" s="46" customFormat="1" ht="17.25" customHeight="1">
      <c r="A89" s="66"/>
      <c r="B89" s="17" t="s">
        <v>161</v>
      </c>
      <c r="C89" s="61"/>
      <c r="D89" s="18">
        <v>0.8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502.5</v>
      </c>
      <c r="E91" s="18">
        <v>536.9</v>
      </c>
      <c r="F91" s="18">
        <v>215.3</v>
      </c>
      <c r="G91" s="18">
        <v>87.5</v>
      </c>
      <c r="H91" s="67">
        <v>87.5</v>
      </c>
    </row>
    <row r="92" spans="1:8" s="46" customFormat="1" ht="17.25" customHeight="1">
      <c r="A92" s="66"/>
      <c r="B92" s="17" t="s">
        <v>163</v>
      </c>
      <c r="C92" s="61"/>
      <c r="D92" s="18">
        <v>237.3</v>
      </c>
      <c r="E92" s="18">
        <v>179.6</v>
      </c>
      <c r="F92" s="18">
        <v>76.2</v>
      </c>
      <c r="G92" s="18">
        <v>0</v>
      </c>
      <c r="H92" s="67">
        <v>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30.5</v>
      </c>
      <c r="E94" s="18">
        <v>15</v>
      </c>
      <c r="F94" s="18">
        <v>11.9</v>
      </c>
      <c r="G94" s="18">
        <v>0</v>
      </c>
      <c r="H94" s="67">
        <v>0</v>
      </c>
    </row>
    <row r="95" spans="1:8" s="46" customFormat="1" ht="17.25" customHeight="1">
      <c r="A95" s="66"/>
      <c r="B95" s="17" t="s">
        <v>166</v>
      </c>
      <c r="C95" s="61"/>
      <c r="D95" s="18">
        <v>10</v>
      </c>
      <c r="E95" s="18">
        <v>10</v>
      </c>
      <c r="F95" s="18">
        <v>4.8</v>
      </c>
      <c r="G95" s="18">
        <v>0</v>
      </c>
      <c r="H95" s="67">
        <v>0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213.8</v>
      </c>
      <c r="E97" s="18">
        <v>287.1</v>
      </c>
      <c r="F97" s="18">
        <v>108.8</v>
      </c>
      <c r="G97" s="18">
        <v>4.8</v>
      </c>
      <c r="H97" s="67">
        <v>4.8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621.5</v>
      </c>
      <c r="E99" s="18">
        <v>542.4</v>
      </c>
      <c r="F99" s="18">
        <v>186.5</v>
      </c>
      <c r="G99" s="18">
        <v>75.5</v>
      </c>
      <c r="H99" s="67">
        <v>75.5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2782.6</v>
      </c>
      <c r="E100" s="18">
        <v>2607</v>
      </c>
      <c r="F100" s="18">
        <v>1176.4</v>
      </c>
      <c r="G100" s="18">
        <v>24.8</v>
      </c>
      <c r="H100" s="18">
        <v>241.8</v>
      </c>
    </row>
    <row r="101" spans="1:8" s="46" customFormat="1" ht="16.5" customHeight="1">
      <c r="A101" s="78" t="s">
        <v>86</v>
      </c>
      <c r="B101" s="79"/>
      <c r="C101" s="58"/>
      <c r="D101" s="24">
        <f>D13-D28</f>
        <v>393.75</v>
      </c>
      <c r="E101" s="24">
        <f>E13-E28</f>
        <v>0</v>
      </c>
      <c r="F101" s="24">
        <f>F13-F28</f>
        <v>110.00000000000045</v>
      </c>
      <c r="G101" s="24">
        <f>G13-G28</f>
        <v>173.10000000000002</v>
      </c>
      <c r="H101" s="24">
        <f>H13-H28</f>
        <v>173.10000000000002</v>
      </c>
    </row>
    <row r="102" ht="16.5" customHeight="1"/>
    <row r="103" spans="2:4" ht="15.75">
      <c r="B103" s="1" t="s">
        <v>26</v>
      </c>
      <c r="D103" s="8" t="s">
        <v>87</v>
      </c>
    </row>
    <row r="104" spans="2:5" ht="15.75">
      <c r="B104" s="1" t="s">
        <v>88</v>
      </c>
      <c r="D104" s="8" t="s">
        <v>89</v>
      </c>
      <c r="E104" s="8" t="s">
        <v>174</v>
      </c>
    </row>
    <row r="106" spans="2:4" ht="15.75">
      <c r="B106" s="1" t="s">
        <v>160</v>
      </c>
      <c r="D106" s="8" t="s">
        <v>173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User</cp:lastModifiedBy>
  <cp:lastPrinted>2017-02-03T05:43:22Z</cp:lastPrinted>
  <dcterms:created xsi:type="dcterms:W3CDTF">2010-03-03T05:58:00Z</dcterms:created>
  <dcterms:modified xsi:type="dcterms:W3CDTF">2017-10-13T06:15:27Z</dcterms:modified>
  <cp:category/>
  <cp:version/>
  <cp:contentType/>
  <cp:contentStatus/>
</cp:coreProperties>
</file>