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<sst xmlns="http://schemas.openxmlformats.org/spreadsheetml/2006/main" count="679" uniqueCount="400">
  <si>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</si>
  <si>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</si>
  <si>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</si>
  <si>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</si>
  <si>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</si>
  <si>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</si>
  <si>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</si>
  <si>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</si>
  <si>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</si>
  <si>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</si>
  <si>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</si>
  <si>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</si>
  <si>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</si>
  <si>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</si>
  <si>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</si>
  <si>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</si>
  <si>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</si>
  <si>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</si>
  <si>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</si>
  <si>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</si>
  <si>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</si>
  <si>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</si>
  <si>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</si>
  <si>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</si>
  <si>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</si>
  <si>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</si>
  <si>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</si>
  <si>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</si>
  <si>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</si>
  <si>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</si>
  <si>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</si>
  <si>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</si>
  <si>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</si>
  <si>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</si>
  <si>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</si>
  <si>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</si>
  <si>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</si>
  <si>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</si>
  <si>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</si>
  <si>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</si>
  <si>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</si>
  <si>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</si>
  <si>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</si>
  <si>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</si>
  <si>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</si>
  <si>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</si>
  <si>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</si>
  <si>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</si>
  <si>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</si>
  <si>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</si>
  <si>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</si>
  <si>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</si>
  <si>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</si>
  <si>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</si>
  <si>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</si>
  <si>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</si>
  <si>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</si>
  <si>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</si>
  <si>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</si>
  <si>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</si>
  <si>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</si>
  <si>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</si>
  <si>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</si>
  <si>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</si>
  <si>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</si>
  <si>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</si>
  <si>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</si>
  <si>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</si>
  <si>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</si>
  <si>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</si>
  <si>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</si>
  <si>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</si>
  <si>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</si>
  <si>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</si>
  <si>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</si>
  <si>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</si>
  <si>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</si>
  <si>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</si>
  <si>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</si>
  <si>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</si>
  <si>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</si>
  <si>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</si>
  <si>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</si>
  <si>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</si>
  <si>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</si>
  <si>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</si>
  <si>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</si>
  <si>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</si>
  <si>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</si>
  <si>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</si>
  <si>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</si>
  <si>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</si>
  <si>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</si>
  <si>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</si>
  <si>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</si>
  <si>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</si>
  <si>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"________"    _______________  20  ___  г.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</si>
  <si>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</si>
  <si>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</si>
  <si>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</si>
  <si>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</si>
  <si>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</si>
  <si>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</si>
  <si>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</si>
  <si>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</si>
  <si>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</si>
  <si>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</si>
  <si>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</si>
  <si>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</si>
  <si>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</si>
  <si>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</si>
  <si>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</si>
  <si>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</si>
  <si>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</si>
  <si>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бюджета       (стр.811 + стр.812)</t>
  </si>
  <si>
    <t>951</t>
  </si>
  <si>
    <t>04226764</t>
  </si>
  <si>
    <t>60248836000</t>
  </si>
  <si>
    <t>Налоговые и неналоговые доходы</t>
  </si>
  <si>
    <t>Налог на доходы с физических лиц</t>
  </si>
  <si>
    <t>951 1 01 02000 01 0000 110</t>
  </si>
  <si>
    <t>951 1 00 00000 00 0000 000</t>
  </si>
  <si>
    <t>Налог,взимаемый с налогоплательщиков.выбравших в качестве объекта налогооблажения доходы</t>
  </si>
  <si>
    <t>Налог  на имущество физических лиц,взимаемых по ставкам,применяемым к объектам налогооблажения,раположеным в границах поселений</t>
  </si>
  <si>
    <t>951 1 06 01030 10 0000 110</t>
  </si>
  <si>
    <t>Земельный налог,взимаемый по ставкам, установленным в соответствии с пп1п1ст394НК РФ и применяемым к объектам налогооблажения,расположенным в границах поселений</t>
  </si>
  <si>
    <t>Земельный налог,взимаемый по ставкам, установленным в соответствии с пп2п1ст394НК РФ и применяемым к объектам налогооблажения,расположенным в границах поселений</t>
  </si>
  <si>
    <t>Государственная пошлина за совершение нотариальныз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</si>
  <si>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951 1 08 04020 01 0000 110</t>
  </si>
  <si>
    <t>Доходы,получаемые в виде арендной платы за земельные участи,государственная собственность на которые не разграничена и оторые расположены в границах поселений,а иакже средства от продажи права на заключение договоров аренды указанных земельных участков</t>
  </si>
  <si>
    <t>951 1 11 05013 10 0000 120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</si>
  <si>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</si>
  <si>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951 1 14 06013 10 0000 430</t>
  </si>
  <si>
    <t>Безвозмездные поступления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</si>
  <si>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</si>
  <si>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</si>
  <si>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</si>
  <si>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</si>
  <si>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</si>
  <si>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РФ</t>
  </si>
  <si>
    <t>951 2 02 03024 10 0000 151</t>
  </si>
  <si>
    <t>0</t>
  </si>
  <si>
    <t xml:space="preserve">Функционирование высшего должностного лица субъекта РФ и муниципального образования </t>
  </si>
  <si>
    <t>Заработная плата</t>
  </si>
  <si>
    <t>Прочие выплаты</t>
  </si>
  <si>
    <t>Начисление на выплате по оплате труда</t>
  </si>
  <si>
    <t>Прочие работы,услуги</t>
  </si>
  <si>
    <t>Функционирование законодательных(представительных )органов гос.власти и представительных органов муниц.образований</t>
  </si>
  <si>
    <t>Функционирование Правительства РФ, высших исполнительных органов гос.власти субъектов РФ,местных администраций</t>
  </si>
  <si>
    <t>Начисления на выплаты по оплате труда</t>
  </si>
  <si>
    <t>Услуги связи</t>
  </si>
  <si>
    <t>Коммунальные услуги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</si>
  <si>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</si>
  <si>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</si>
  <si>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</si>
  <si>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</si>
  <si>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951 0102  0000000 000 000</t>
  </si>
  <si>
    <t>951 0103 0000000 000 000</t>
  </si>
  <si>
    <t xml:space="preserve">951 0104 000000 000 000 </t>
  </si>
  <si>
    <t>Другие общегосударственные вопросы</t>
  </si>
  <si>
    <t>Мобилизационная и вневойсковая подговка</t>
  </si>
  <si>
    <t>951 0113 0000000 000 000</t>
  </si>
  <si>
    <t>Прочие расходы(земельный налог)</t>
  </si>
  <si>
    <t>Прочие расходы(транспортный,загрязнение)</t>
  </si>
  <si>
    <t xml:space="preserve">951 0203 0000000 000 000 </t>
  </si>
  <si>
    <t>Защита населения территории от ЧС природного и техногенного характера</t>
  </si>
  <si>
    <t xml:space="preserve">951 0309 0000000 000 000 </t>
  </si>
  <si>
    <t>Перечисления другим бюджетам бюджетной системы РФ</t>
  </si>
  <si>
    <t>Водное хозяйство</t>
  </si>
  <si>
    <t>951 0406 0000000 000 000</t>
  </si>
  <si>
    <t>Дорожное хозяйство</t>
  </si>
  <si>
    <t>951 0409 0000000 000 000</t>
  </si>
  <si>
    <t>Жилищно-коммунальное хозяйство</t>
  </si>
  <si>
    <t xml:space="preserve">951 0502 0000000 000 000 </t>
  </si>
  <si>
    <t>Благоустройство</t>
  </si>
  <si>
    <t xml:space="preserve">951 0503 0000000 000 000 </t>
  </si>
  <si>
    <t>работы,услуги по содержанию имущества</t>
  </si>
  <si>
    <t>культура</t>
  </si>
  <si>
    <t>951 0801 0000000 000 000</t>
  </si>
  <si>
    <t>безвозмездные перечисления государственным и муниципальным организациям</t>
  </si>
  <si>
    <t>Физическая культура и спорт</t>
  </si>
  <si>
    <t>951 1102 0000000 000 000</t>
  </si>
  <si>
    <t>Средства массовой информации</t>
  </si>
  <si>
    <t>951 1202 0000000 000 000</t>
  </si>
  <si>
    <t>951 01 05 02 01 10 0000 510</t>
  </si>
  <si>
    <t>951 01 05 02 01 10 0000 610</t>
  </si>
  <si>
    <t>Долотова С.Н.</t>
  </si>
  <si>
    <t>Работы,услуги по содержанию имущества</t>
  </si>
  <si>
    <t>Резервные фонды</t>
  </si>
  <si>
    <t>Администрация Кутейниковского сельского поселения</t>
  </si>
  <si>
    <t>951 1 05 01020 01 0000 110</t>
  </si>
  <si>
    <t>Единый сельскохозяйственный налог</t>
  </si>
  <si>
    <t>Налог,взимаемый с налогоплательщиков.выбравших в качестве объекта налогооблажения доходы,уменьшеные на величину расходов</t>
  </si>
  <si>
    <t>Денежные взыскания (штрафы),установленные законами РФ за несоблюдение муниципальных правовых актов</t>
  </si>
  <si>
    <t>951 1 16 51040 02 0000 151</t>
  </si>
  <si>
    <t>Доходы от сдачи в аренду имущества составляющего казну поселения (за исключением земельных участков)</t>
  </si>
  <si>
    <t>951 1 11 05075 10 0000 120</t>
  </si>
  <si>
    <t>550</t>
  </si>
  <si>
    <t>Будченко А.Н.</t>
  </si>
  <si>
    <t>Налог на доходы с физических лиц с доходов,источником которых является налоговый агент,за исключением доходов,в отношении которых исчисление и уплата осуществляются со ст.227,227.1,228 НК РФ</t>
  </si>
  <si>
    <t>Налог на доходы с физических лиц с доходов,полученных от осуществления деятельности физлицами лицами,зарегистрированными в качестве ИП,нотариусов,учредивших адвокатские кабинеты и других лиц,занимающихся частной практикой в соответствии со ст.227НК Рф.</t>
  </si>
  <si>
    <t>951 1 01 02010 01 0000 110</t>
  </si>
  <si>
    <t>951 1 01 02020 01 0000 110</t>
  </si>
  <si>
    <t>951 1 01 02030 01 0000 110</t>
  </si>
  <si>
    <t>Налоги на товары(работы,услуги),реализуемые на территории РФ</t>
  </si>
  <si>
    <t>951 1 03 00000 00 0000 000</t>
  </si>
  <si>
    <t>Доходы от уплаты акцизов на дизельное топливо,подлежащие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</si>
  <si>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951 1 03 02230 01 0000 110</t>
  </si>
  <si>
    <t>Доходы от уплаты акцизов на моторные масла,подлежащие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</si>
  <si>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951 1 03 02240 01 0000 110</t>
  </si>
  <si>
    <t>951 1 03 02250 01 0000 110</t>
  </si>
  <si>
    <t>951 1 03 02260 01 0000 110</t>
  </si>
  <si>
    <t>Доходы от уплаты акцизов на автомобильный бензин,производимый на территории 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</si>
  <si>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бензин.производимый на территорииРФ,подлежащие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</si>
  <si>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</si>
  <si>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951 1 05 03010 01 0000 110</t>
  </si>
  <si>
    <t>Налоги на имущество</t>
  </si>
  <si>
    <t>951 1 06 00000 00 0000 000</t>
  </si>
  <si>
    <t xml:space="preserve"> 951 1 05 00000 00 0000 000</t>
  </si>
  <si>
    <t xml:space="preserve">Государственная пошлина </t>
  </si>
  <si>
    <t xml:space="preserve">951 108  00000 00 0000 000  </t>
  </si>
  <si>
    <t>Доходы от использования имущества,находящегося в государственной и муниципальной собственности</t>
  </si>
  <si>
    <t>951 1 11 00000 00 0000 000</t>
  </si>
  <si>
    <t>951 1 11 05035 10 0000 120</t>
  </si>
  <si>
    <t>Доходы от продажи материальных и нематериальных активов</t>
  </si>
  <si>
    <t>951 1 14 00000 00 0000 000</t>
  </si>
  <si>
    <t>Штрафы,санкции,возмещение ущерба</t>
  </si>
  <si>
    <t>951 1 16 00000 00 0000 000</t>
  </si>
  <si>
    <t>1000</t>
  </si>
  <si>
    <t>951 1 05 01011 01 0000 110</t>
  </si>
  <si>
    <t>36400</t>
  </si>
  <si>
    <t>951 0102 1020011 121 211</t>
  </si>
  <si>
    <t>951 0102 1020011 121 213</t>
  </si>
  <si>
    <t>951 0102 1020011 122 212</t>
  </si>
  <si>
    <t>951 0102 1020011 122 213</t>
  </si>
  <si>
    <t>951 0103 9999999 244 226</t>
  </si>
  <si>
    <t>951 0104 1020011 121 211</t>
  </si>
  <si>
    <t>951 0104 1020011 121 213</t>
  </si>
  <si>
    <t>951 0104 1020011 122 212</t>
  </si>
  <si>
    <t>951 0104 1020011 122 213</t>
  </si>
  <si>
    <t xml:space="preserve">Прочие выплаты </t>
  </si>
  <si>
    <t>951 0104 1020019 122 212</t>
  </si>
  <si>
    <t>951 0104 1020019  244 221</t>
  </si>
  <si>
    <t>951 0104 1020019 244 223</t>
  </si>
  <si>
    <t>951 0104 1020019 244 225</t>
  </si>
  <si>
    <t>951 0104 1020019 244 226</t>
  </si>
  <si>
    <t>951 0104 1020019 244 310</t>
  </si>
  <si>
    <t>951 0104 1020019 244 340</t>
  </si>
  <si>
    <t>951 0104 9997239 244 340</t>
  </si>
  <si>
    <t>951 0111 0000000 000 000</t>
  </si>
  <si>
    <t>951 0111 9919010 870 290</t>
  </si>
  <si>
    <t>951 0113 0112001 244 225</t>
  </si>
  <si>
    <t>951 0113 0312031 244 340</t>
  </si>
  <si>
    <t>951 0113 0322033 244 340</t>
  </si>
  <si>
    <t>951 0113 0332034 244 340</t>
  </si>
  <si>
    <t>951 0113 9992152 244 226</t>
  </si>
  <si>
    <t>951 0113 9999999  244 290</t>
  </si>
  <si>
    <t xml:space="preserve"> 951 0113 9999999 851 290</t>
  </si>
  <si>
    <t>951 0113 9999999  852  290</t>
  </si>
  <si>
    <t>951 0203 9995118 121 211</t>
  </si>
  <si>
    <t xml:space="preserve">951 0203 9995118 121 213 </t>
  </si>
  <si>
    <t>951 0406 0432042 244 340</t>
  </si>
  <si>
    <t>951 0406 0432043 244 290</t>
  </si>
  <si>
    <t>951 0409 0812108 244 225</t>
  </si>
  <si>
    <t>951 0409 0817351 244 225</t>
  </si>
  <si>
    <t>951 0409 0822109 244 340</t>
  </si>
  <si>
    <t>951 0502 0222015 244 225</t>
  </si>
  <si>
    <t>951 0503 0622072 244 223</t>
  </si>
  <si>
    <t>951 0503 0622072 244 225</t>
  </si>
  <si>
    <t>951 0503 0912131 244 225</t>
  </si>
  <si>
    <t>Другие вопросы в области окружающей среды</t>
  </si>
  <si>
    <t>951 0605 0000000 000 000</t>
  </si>
  <si>
    <t>951 0605 0612071 244 340</t>
  </si>
  <si>
    <t>951 0605 0612073 244 340</t>
  </si>
  <si>
    <t>951 0801 0322033 611 241</t>
  </si>
  <si>
    <t>951 0801 0520059 611 241</t>
  </si>
  <si>
    <t>951 1102 0712091 244 340</t>
  </si>
  <si>
    <t>951 1202 0312032 244 226</t>
  </si>
  <si>
    <t>951 1 05 01012 01 0000 110</t>
  </si>
  <si>
    <t>951 0409 0812101 244 225</t>
  </si>
  <si>
    <t>951 0102 1020019 122 212</t>
  </si>
  <si>
    <t>951 0104 0912132 244 225</t>
  </si>
  <si>
    <t>951 0113 9999999  244 226</t>
  </si>
  <si>
    <t>951 0801 0912132 611 241</t>
  </si>
  <si>
    <t>951 0503 0622072 244 340</t>
  </si>
  <si>
    <t>951 0605 0612071 244 310</t>
  </si>
  <si>
    <t>951 1102 0722091 244 290</t>
  </si>
  <si>
    <t>6150</t>
  </si>
  <si>
    <t>29250</t>
  </si>
  <si>
    <t>Налог на доходы физических лиц с доходов,полученных физлицами,не являющимися налоговыми резидентами РФ</t>
  </si>
  <si>
    <t>Налог,взимаемый с налогоплательщиков,выбравших в качестве объекта налогооблажения доходы (за налоговый периоды,истекшие до 01.01.2011)</t>
  </si>
  <si>
    <t>Доходы от сдачи в аренду имущества,нахождящегося в оперативном управлении органов управления поселений и созданных ими учреждений(за искл.имущества муниципальных бюджетных и автономных учреждений)</t>
  </si>
  <si>
    <t>3172,05</t>
  </si>
  <si>
    <t>951 0113 0312032 244 226</t>
  </si>
  <si>
    <t>951 0502 0229999 244 226</t>
  </si>
  <si>
    <t>Доходы,поступающие в порядке возмещения расходов,понесенных в связи с эксплуатацией имущества</t>
  </si>
  <si>
    <t>Прочие поступления от денежных взысканий(штрафов) и иных сумм возмещения ущерба,зачисляемых в бюджеты поселений</t>
  </si>
  <si>
    <t>951 1 13 02060 00 0000 130</t>
  </si>
  <si>
    <t>951 1 13 02065 10 0000 130</t>
  </si>
  <si>
    <t>951 0409 0812110 244 226</t>
  </si>
  <si>
    <t>951 0503 0622072 244 226</t>
  </si>
  <si>
    <t>951 0503 0912131 244 340</t>
  </si>
  <si>
    <t>951 0502 0222015 244 226</t>
  </si>
  <si>
    <t>951 0801 0527315 611 241</t>
  </si>
  <si>
    <t>951 0801 0527385 611 241</t>
  </si>
  <si>
    <t>Миронова Ю.М.</t>
  </si>
  <si>
    <t>832100</t>
  </si>
  <si>
    <t>266400</t>
  </si>
  <si>
    <t>9900</t>
  </si>
  <si>
    <t>583600</t>
  </si>
  <si>
    <t>11300</t>
  </si>
  <si>
    <t>227700</t>
  </si>
  <si>
    <t>951 1 06 06043 10 0000 110</t>
  </si>
  <si>
    <t>951 1 06 06033 10 0000 110</t>
  </si>
  <si>
    <t>3719000</t>
  </si>
  <si>
    <t>152900</t>
  </si>
  <si>
    <t>14200</t>
  </si>
  <si>
    <t>13100</t>
  </si>
  <si>
    <t>2295600</t>
  </si>
  <si>
    <t>1031100</t>
  </si>
  <si>
    <t>951 0309 0412041 244 340</t>
  </si>
  <si>
    <t>951 0309 0428503 244 310</t>
  </si>
  <si>
    <t>20000</t>
  </si>
  <si>
    <t>951 0309 0428501 540 251</t>
  </si>
  <si>
    <t>951 0309 0428502 540 251</t>
  </si>
  <si>
    <t>8200</t>
  </si>
  <si>
    <t>39000</t>
  </si>
  <si>
    <t>951 0503 0622072 244 310</t>
  </si>
  <si>
    <t>951 1102 0722092 244 225</t>
  </si>
  <si>
    <t>9000</t>
  </si>
  <si>
    <t>-1031100</t>
  </si>
  <si>
    <t>148200</t>
  </si>
  <si>
    <t>1258,9</t>
  </si>
  <si>
    <t>951 0104 9992151 244 226</t>
  </si>
  <si>
    <t>Пособия по социальной помощи населению</t>
  </si>
  <si>
    <t>951 0113 9999999 321 262</t>
  </si>
  <si>
    <t>951 0801 0510059 611 241</t>
  </si>
  <si>
    <t>Пенсии,пособия выплачиваемые организациями сектора государственного управления</t>
  </si>
  <si>
    <t xml:space="preserve">951 1001 000000 000 000 </t>
  </si>
  <si>
    <t>951 1001 9991054 312 263</t>
  </si>
  <si>
    <t>7000</t>
  </si>
  <si>
    <t>951 2 07 05030 10 0000 180</t>
  </si>
  <si>
    <t>5000</t>
  </si>
  <si>
    <t>951 0409 0812101 244 226</t>
  </si>
  <si>
    <t>951 0203 9995118  244 340</t>
  </si>
  <si>
    <t>598000</t>
  </si>
  <si>
    <t>26880</t>
  </si>
  <si>
    <t>Прочие безвозмездные поступления в бюджет поселения</t>
  </si>
  <si>
    <t>26800</t>
  </si>
  <si>
    <t>394000</t>
  </si>
  <si>
    <t>1071100</t>
  </si>
  <si>
    <t>11000</t>
  </si>
  <si>
    <t>Прочие межбюджетные трансферты,передаваемые бюджетам поселений</t>
  </si>
  <si>
    <t>951 2 02 04999 10 0000 151</t>
  </si>
  <si>
    <t>53500</t>
  </si>
  <si>
    <t>407020,85</t>
  </si>
  <si>
    <t>21914,58</t>
  </si>
  <si>
    <t>951 0113 9992153 244 290</t>
  </si>
  <si>
    <t>951 0113 9999012 111 211</t>
  </si>
  <si>
    <t>951 0113 9999012 831 290</t>
  </si>
  <si>
    <t>6540,16</t>
  </si>
  <si>
    <t>158107,69</t>
  </si>
  <si>
    <t>6100</t>
  </si>
  <si>
    <t>41000</t>
  </si>
  <si>
    <t>-9874000</t>
  </si>
  <si>
    <t>10905100</t>
  </si>
  <si>
    <t xml:space="preserve">                                                                        на  1июля 2014 г.</t>
  </si>
  <si>
    <t>01.07.2015</t>
  </si>
  <si>
    <t>305575,62</t>
  </si>
  <si>
    <t>14396,08</t>
  </si>
  <si>
    <t>153433,32</t>
  </si>
  <si>
    <t>4289,12</t>
  </si>
  <si>
    <t>327189,12</t>
  </si>
  <si>
    <t>-13136,49</t>
  </si>
  <si>
    <t>27741,11</t>
  </si>
  <si>
    <t>1115359,60</t>
  </si>
  <si>
    <t>11913,75</t>
  </si>
  <si>
    <t>165222,4</t>
  </si>
  <si>
    <t>623949,63</t>
  </si>
  <si>
    <t>5420</t>
  </si>
  <si>
    <t>18180,52</t>
  </si>
  <si>
    <t>22114,58</t>
  </si>
  <si>
    <t>951 1 17 01050 10 0000 140</t>
  </si>
  <si>
    <t>2924,13</t>
  </si>
  <si>
    <t>1430874</t>
  </si>
  <si>
    <t>1115359,6</t>
  </si>
  <si>
    <t>165222,40</t>
  </si>
  <si>
    <t>451822,68</t>
  </si>
  <si>
    <t>-451822,68</t>
  </si>
  <si>
    <t>951 0113 0332035 244 225</t>
  </si>
  <si>
    <t>10400</t>
  </si>
  <si>
    <t>215807,52</t>
  </si>
  <si>
    <t>75450,5</t>
  </si>
  <si>
    <t>301882,66</t>
  </si>
  <si>
    <t>1049935,5</t>
  </si>
  <si>
    <t>4570</t>
  </si>
  <si>
    <t>25828,9</t>
  </si>
  <si>
    <t>1049935,50</t>
  </si>
  <si>
    <t>-4784381,18</t>
  </si>
  <si>
    <t>5236203,86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</si>
</sst>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Continuous"/>
    </xf>
    <xf numFmtId="49" fontId="4" fillId="0" borderId="40" xfId="0" applyNumberFormat="1" applyFont="1" applyBorder="1" applyAlignment="1">
      <alignment/>
    </xf>
    <xf numFmtId="0" fontId="4" fillId="0" borderId="37" xfId="0" applyFont="1" applyBorder="1" applyAlignment="1">
      <alignment horizontal="left" wrapText="1" indent="2"/>
    </xf>
    <xf numFmtId="0" fontId="4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180" fontId="4" fillId="0" borderId="26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180" fontId="4" fillId="0" borderId="0" xfId="0" applyNumberFormat="1" applyFont="1" applyBorder="1" applyAlignment="1">
      <alignment/>
    </xf>
    <xf numFmtId="180" fontId="0" fillId="0" borderId="7" xfId="0" applyNumberFormat="1" applyBorder="1" applyAlignment="1">
      <alignment/>
    </xf>
    <xf numFmtId="180" fontId="4" fillId="0" borderId="8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center" wrapText="1"/>
    </xf>
    <xf numFmtId="49" fontId="7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wrapText="1"/>
    </xf>
    <xf numFmtId="49" fontId="7" fillId="0" borderId="29" xfId="0" applyNumberFormat="1" applyFont="1" applyBorder="1" applyAlignment="1">
      <alignment wrapText="1"/>
    </xf>
    <xf numFmtId="0" fontId="5" fillId="0" borderId="37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29" xfId="0" applyNumberFormat="1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8" fillId="0" borderId="29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49" fontId="5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8" fillId="0" borderId="29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180" fontId="9" fillId="0" borderId="4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5" fillId="0" borderId="2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49" fontId="5" fillId="0" borderId="27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5"/>
  <sheetViews>
    <sheetView view="pageBreakPreview" zoomScaleSheetLayoutView="100" workbookViewId="0" topLeftCell="A1">
      <selection activeCell="I100" sqref="I100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1.125" style="0" customWidth="1"/>
    <col min="4" max="4" width="14.75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1" spans="2:11" ht="15">
      <c r="B1" s="44"/>
      <c r="C1" s="14"/>
      <c r="D1" s="44" t="s">
        <v>65</v>
      </c>
      <c r="E1" s="13"/>
      <c r="F1" s="13"/>
      <c r="G1" s="13"/>
      <c r="H1" s="13"/>
      <c r="I1" s="13"/>
      <c r="J1" s="13" t="s">
        <v>79</v>
      </c>
      <c r="K1" s="25"/>
    </row>
    <row r="2" spans="1:11" ht="12" customHeight="1">
      <c r="A2" s="8"/>
      <c r="B2" s="9"/>
      <c r="C2" s="29" t="s">
        <v>92</v>
      </c>
      <c r="D2" s="7"/>
      <c r="E2" s="18"/>
      <c r="F2" s="189" t="s">
        <v>9</v>
      </c>
      <c r="G2" s="190"/>
      <c r="H2" s="190"/>
      <c r="I2" s="191"/>
      <c r="J2" s="81" t="s">
        <v>66</v>
      </c>
      <c r="K2" s="80"/>
    </row>
    <row r="3" spans="1:11" ht="9.75" customHeight="1">
      <c r="A3" s="9"/>
      <c r="B3" s="9" t="s">
        <v>23</v>
      </c>
      <c r="C3" s="29" t="s">
        <v>93</v>
      </c>
      <c r="D3" s="7" t="s">
        <v>80</v>
      </c>
      <c r="E3" s="18" t="s">
        <v>67</v>
      </c>
      <c r="F3" s="192"/>
      <c r="G3" s="193"/>
      <c r="H3" s="193"/>
      <c r="I3" s="194"/>
      <c r="J3" s="82" t="s">
        <v>68</v>
      </c>
      <c r="K3" s="34"/>
    </row>
    <row r="4" spans="1:11" ht="11.25" customHeight="1">
      <c r="A4" s="8"/>
      <c r="B4" s="9" t="s">
        <v>24</v>
      </c>
      <c r="C4" s="9" t="s">
        <v>102</v>
      </c>
      <c r="D4" s="7" t="s">
        <v>81</v>
      </c>
      <c r="E4" s="7" t="s">
        <v>69</v>
      </c>
      <c r="F4" s="36" t="s">
        <v>107</v>
      </c>
      <c r="G4" s="42" t="s">
        <v>10</v>
      </c>
      <c r="H4" s="36" t="s">
        <v>13</v>
      </c>
      <c r="I4" s="35"/>
      <c r="J4" s="18" t="s">
        <v>70</v>
      </c>
      <c r="K4" s="18" t="s">
        <v>70</v>
      </c>
    </row>
    <row r="5" spans="1:11" ht="11.25" customHeight="1">
      <c r="A5" s="9" t="s">
        <v>7</v>
      </c>
      <c r="B5" s="9" t="s">
        <v>25</v>
      </c>
      <c r="C5" s="9" t="s">
        <v>110</v>
      </c>
      <c r="D5" s="7" t="s">
        <v>5</v>
      </c>
      <c r="E5" s="37" t="s">
        <v>71</v>
      </c>
      <c r="F5" s="37" t="s">
        <v>108</v>
      </c>
      <c r="G5" s="7" t="s">
        <v>11</v>
      </c>
      <c r="H5" s="7" t="s">
        <v>14</v>
      </c>
      <c r="I5" s="7" t="s">
        <v>15</v>
      </c>
      <c r="J5" s="18" t="s">
        <v>72</v>
      </c>
      <c r="K5" s="18" t="s">
        <v>73</v>
      </c>
    </row>
    <row r="6" spans="1:11" ht="10.5" customHeight="1">
      <c r="A6" s="8"/>
      <c r="B6" s="9"/>
      <c r="C6" s="9" t="s">
        <v>103</v>
      </c>
      <c r="D6" s="7"/>
      <c r="E6" s="37"/>
      <c r="F6" s="37" t="s">
        <v>109</v>
      </c>
      <c r="G6" s="7" t="s">
        <v>12</v>
      </c>
      <c r="H6" s="7"/>
      <c r="I6" s="7"/>
      <c r="J6" s="18" t="s">
        <v>74</v>
      </c>
      <c r="K6" s="18" t="s">
        <v>69</v>
      </c>
    </row>
    <row r="7" spans="1:11" ht="13.5" thickBot="1">
      <c r="A7" s="5">
        <v>1</v>
      </c>
      <c r="B7" s="12">
        <v>2</v>
      </c>
      <c r="C7" s="12">
        <v>3</v>
      </c>
      <c r="D7" s="6" t="s">
        <v>2</v>
      </c>
      <c r="E7" s="38" t="s">
        <v>3</v>
      </c>
      <c r="F7" s="38" t="s">
        <v>16</v>
      </c>
      <c r="G7" s="6" t="s">
        <v>17</v>
      </c>
      <c r="H7" s="6" t="s">
        <v>18</v>
      </c>
      <c r="I7" s="6" t="s">
        <v>19</v>
      </c>
      <c r="J7" s="19" t="s">
        <v>75</v>
      </c>
      <c r="K7" s="19" t="s">
        <v>76</v>
      </c>
    </row>
    <row r="8" spans="1:18" ht="15" customHeight="1">
      <c r="A8" s="97" t="s">
        <v>77</v>
      </c>
      <c r="B8" s="55" t="s">
        <v>78</v>
      </c>
      <c r="C8" s="57" t="s">
        <v>54</v>
      </c>
      <c r="D8" s="101">
        <f>D10+D16+D18+D33+D35+D51+D55+D60+D63+D70+D76+D84+D89+D98+D102+D96</f>
        <v>10905100</v>
      </c>
      <c r="E8" s="101">
        <f>E10+E16+E18+E33+E35+E51+E55+E60+E63+E70+E76+E84+E89+E98+E102+E96</f>
        <v>10905100</v>
      </c>
      <c r="F8" s="101">
        <f>F10+F16+F18+F35+F51+F55+F60+F63+F76+F84+F89+F98+F102+F70</f>
        <v>5236203.86</v>
      </c>
      <c r="G8" s="101">
        <f>G10+G16+G18+G33+G35+G51+G55+G60+G63+G70+G76+G84+G89+G98+G102</f>
        <v>0</v>
      </c>
      <c r="H8" s="101">
        <f>H10+H16+H18+H33+H35+H51+H55+H60+H63+H70+H76+H84+H89+H98+H102</f>
        <v>0</v>
      </c>
      <c r="I8" s="101">
        <f>I10+I16+I18+I33+I35+I51+I55+I60+I63+I70+I76+I84+I89+I98+I102</f>
        <v>5236203.86</v>
      </c>
      <c r="J8" s="101">
        <f>J10+J16+J18+J33+J35+J51+J55+J60+J63+J70+J76+J84+J89+J98+J102</f>
        <v>0</v>
      </c>
      <c r="K8" s="178">
        <f>K10+K16+K18+K33+K35+K51+K55+K60+K63+K70+K76+K84+K89+K98+K102</f>
        <v>5618337.25</v>
      </c>
      <c r="L8" s="179"/>
      <c r="M8" s="179"/>
      <c r="N8" s="179"/>
      <c r="O8" s="179"/>
      <c r="P8" s="179"/>
      <c r="Q8" s="179"/>
      <c r="R8" s="179"/>
    </row>
    <row r="9" spans="1:38" ht="12.75" customHeight="1">
      <c r="A9" s="95" t="s">
        <v>8</v>
      </c>
      <c r="B9" s="59"/>
      <c r="C9" s="72"/>
      <c r="D9" s="60"/>
      <c r="E9" s="150"/>
      <c r="F9" s="60"/>
      <c r="G9" s="61"/>
      <c r="H9" s="61"/>
      <c r="I9" s="61"/>
      <c r="J9" s="83"/>
      <c r="K9" s="155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38" ht="32.25" customHeight="1">
      <c r="A10" s="116" t="s">
        <v>142</v>
      </c>
      <c r="B10" s="114"/>
      <c r="C10" s="128" t="s">
        <v>156</v>
      </c>
      <c r="D10" s="138">
        <f>D11+D12+D13+D15+D14</f>
        <v>781800</v>
      </c>
      <c r="E10" s="138">
        <f>E11+E12+E13+E15+E14</f>
        <v>781800</v>
      </c>
      <c r="F10" s="138">
        <f>F11+F12+F13+F14+F15</f>
        <v>397258.9</v>
      </c>
      <c r="G10" s="138">
        <f>G11+G12+G13+G15</f>
        <v>0</v>
      </c>
      <c r="H10" s="138">
        <f>H11+H12+H13+H15</f>
        <v>0</v>
      </c>
      <c r="I10" s="138">
        <f>I11+I12+I13+I15+I14</f>
        <v>397258.9</v>
      </c>
      <c r="J10" s="138">
        <f>J11+J12+J13+J15</f>
        <v>0</v>
      </c>
      <c r="K10" s="138">
        <f>D10-I10</f>
        <v>384541.1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79"/>
      <c r="AL10" s="79"/>
    </row>
    <row r="11" spans="1:38" ht="15" customHeight="1">
      <c r="A11" s="107" t="s">
        <v>143</v>
      </c>
      <c r="B11" s="115"/>
      <c r="C11" s="129" t="s">
        <v>231</v>
      </c>
      <c r="D11" s="139">
        <v>568600</v>
      </c>
      <c r="E11" s="139">
        <v>568600</v>
      </c>
      <c r="F11" s="115">
        <v>302032.46</v>
      </c>
      <c r="G11" s="115"/>
      <c r="H11" s="115"/>
      <c r="I11" s="115">
        <v>302032.46</v>
      </c>
      <c r="J11" s="115"/>
      <c r="K11" s="152">
        <f>E11-I11</f>
        <v>266567.54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79"/>
      <c r="AL11" s="79"/>
    </row>
    <row r="12" spans="1:38" ht="15" customHeight="1">
      <c r="A12" s="107" t="s">
        <v>145</v>
      </c>
      <c r="B12" s="115"/>
      <c r="C12" s="129" t="s">
        <v>232</v>
      </c>
      <c r="D12" s="139">
        <v>171700</v>
      </c>
      <c r="E12" s="139">
        <v>171700</v>
      </c>
      <c r="F12" s="115">
        <v>84992.44</v>
      </c>
      <c r="G12" s="115"/>
      <c r="H12" s="115"/>
      <c r="I12" s="115">
        <v>84992.44</v>
      </c>
      <c r="J12" s="115"/>
      <c r="K12" s="152">
        <f>E12-I12</f>
        <v>86707.56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79"/>
      <c r="AL12" s="79"/>
    </row>
    <row r="13" spans="1:38" ht="15" customHeight="1">
      <c r="A13" s="107" t="s">
        <v>144</v>
      </c>
      <c r="B13" s="115"/>
      <c r="C13" s="129" t="s">
        <v>233</v>
      </c>
      <c r="D13" s="139">
        <v>41000</v>
      </c>
      <c r="E13" s="139">
        <v>41000</v>
      </c>
      <c r="F13" s="115">
        <v>10234</v>
      </c>
      <c r="G13" s="115"/>
      <c r="H13" s="115"/>
      <c r="I13" s="115">
        <v>10234</v>
      </c>
      <c r="J13" s="115"/>
      <c r="K13" s="152">
        <f>E13-I13</f>
        <v>30766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79"/>
      <c r="AL13" s="79"/>
    </row>
    <row r="14" spans="1:38" ht="15" customHeight="1">
      <c r="A14" s="107" t="s">
        <v>144</v>
      </c>
      <c r="B14" s="115"/>
      <c r="C14" s="129" t="s">
        <v>280</v>
      </c>
      <c r="D14" s="139">
        <v>500</v>
      </c>
      <c r="E14" s="139">
        <v>500</v>
      </c>
      <c r="F14" s="115"/>
      <c r="G14" s="115"/>
      <c r="H14" s="115"/>
      <c r="I14" s="115"/>
      <c r="J14" s="115"/>
      <c r="K14" s="15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79"/>
      <c r="AL14" s="79"/>
    </row>
    <row r="15" spans="1:38" ht="15" customHeight="1">
      <c r="A15" s="107" t="s">
        <v>145</v>
      </c>
      <c r="B15" s="115"/>
      <c r="C15" s="129" t="s">
        <v>234</v>
      </c>
      <c r="D15" s="139">
        <v>0</v>
      </c>
      <c r="E15" s="139">
        <v>0</v>
      </c>
      <c r="F15" s="115"/>
      <c r="G15" s="115"/>
      <c r="H15" s="115"/>
      <c r="I15" s="115"/>
      <c r="J15" s="115"/>
      <c r="K15" s="152">
        <f>E15-I15</f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79"/>
      <c r="AL15" s="79"/>
    </row>
    <row r="16" spans="1:38" ht="55.5" customHeight="1">
      <c r="A16" s="116" t="s">
        <v>147</v>
      </c>
      <c r="B16" s="114"/>
      <c r="C16" s="128" t="s">
        <v>157</v>
      </c>
      <c r="D16" s="140">
        <v>8300</v>
      </c>
      <c r="E16" s="140">
        <v>8300</v>
      </c>
      <c r="F16" s="140">
        <v>8300</v>
      </c>
      <c r="G16" s="140">
        <v>0</v>
      </c>
      <c r="H16" s="140">
        <v>0</v>
      </c>
      <c r="I16" s="140">
        <v>8300</v>
      </c>
      <c r="J16" s="140">
        <v>0</v>
      </c>
      <c r="K16" s="140">
        <f>D16-I16</f>
        <v>0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79"/>
      <c r="AL16" s="79"/>
    </row>
    <row r="17" spans="1:38" ht="19.5" customHeight="1">
      <c r="A17" s="117" t="s">
        <v>146</v>
      </c>
      <c r="B17" s="117"/>
      <c r="C17" s="130" t="s">
        <v>235</v>
      </c>
      <c r="D17" s="141">
        <v>8300</v>
      </c>
      <c r="E17" s="141">
        <v>8300</v>
      </c>
      <c r="F17" s="117">
        <v>8300</v>
      </c>
      <c r="G17" s="117"/>
      <c r="H17" s="117"/>
      <c r="I17" s="117">
        <v>8300</v>
      </c>
      <c r="J17" s="117"/>
      <c r="K17" s="141">
        <v>8300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ht="46.5" customHeight="1">
      <c r="A18" s="118" t="s">
        <v>148</v>
      </c>
      <c r="B18" s="118"/>
      <c r="C18" s="131" t="s">
        <v>158</v>
      </c>
      <c r="D18" s="142">
        <f>D20+D21+D22+D23+D25+D26+D27+D28+D29+D30+D31+D32+D24+D19</f>
        <v>3674400</v>
      </c>
      <c r="E18" s="142">
        <f>E20+E21+E22+E23+E25+E26+E27+E28+E29+E30+E31+E32+E24+E19</f>
        <v>3674400</v>
      </c>
      <c r="F18" s="142">
        <f>F20+F21+F22+F23+F25+F26+F27+F28+F29+F30+F31+F32+F24+F19</f>
        <v>1685662.49</v>
      </c>
      <c r="G18" s="142">
        <f>G20+G21+G22+G23+G25+G26+G27+G28+G29+G30+G31+G32+G24</f>
        <v>0</v>
      </c>
      <c r="H18" s="142">
        <f>H20+H21+H22+H23+H25+H26+H27+H28+H29+H30+H31+H32+H24</f>
        <v>0</v>
      </c>
      <c r="I18" s="142">
        <f>I20+I21+I22+I23+I25+I26+I27+I28+I29+I30+I31+I32+I24+I19</f>
        <v>1685662.49</v>
      </c>
      <c r="J18" s="142">
        <f>J20+J21+J22+J23+J25+J26+J27+J28+J29+J30+J31+J32+J24</f>
        <v>0</v>
      </c>
      <c r="K18" s="142">
        <f>D18-I18</f>
        <v>1988737.51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1:38" ht="26.25" customHeight="1">
      <c r="A19" s="117" t="s">
        <v>152</v>
      </c>
      <c r="B19" s="118"/>
      <c r="C19" s="130" t="s">
        <v>281</v>
      </c>
      <c r="D19" s="141">
        <v>0</v>
      </c>
      <c r="E19" s="141">
        <v>0</v>
      </c>
      <c r="F19" s="141"/>
      <c r="G19" s="141"/>
      <c r="H19" s="141"/>
      <c r="I19" s="141"/>
      <c r="J19" s="141"/>
      <c r="K19" s="141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79"/>
      <c r="AD19" s="79"/>
      <c r="AE19" s="79"/>
      <c r="AF19" s="79"/>
      <c r="AG19" s="79"/>
      <c r="AH19" s="79"/>
      <c r="AI19" s="79"/>
      <c r="AJ19" s="79"/>
      <c r="AK19" s="79"/>
      <c r="AL19" s="79"/>
    </row>
    <row r="20" spans="1:38" ht="15" customHeight="1">
      <c r="A20" s="117" t="s">
        <v>143</v>
      </c>
      <c r="B20" s="117"/>
      <c r="C20" s="130" t="s">
        <v>236</v>
      </c>
      <c r="D20" s="141">
        <v>1899800</v>
      </c>
      <c r="E20" s="141">
        <v>1899800</v>
      </c>
      <c r="F20" s="117">
        <v>957433.19</v>
      </c>
      <c r="G20" s="117"/>
      <c r="H20" s="117"/>
      <c r="I20" s="117">
        <v>957433.19</v>
      </c>
      <c r="J20" s="117"/>
      <c r="K20" s="141">
        <f aca="true" t="shared" si="0" ref="K20:K32">D20-I20</f>
        <v>942366.81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38" ht="31.5" customHeight="1">
      <c r="A21" s="117" t="s">
        <v>149</v>
      </c>
      <c r="B21" s="117"/>
      <c r="C21" s="130" t="s">
        <v>237</v>
      </c>
      <c r="D21" s="141">
        <v>573700</v>
      </c>
      <c r="E21" s="141">
        <v>573700</v>
      </c>
      <c r="F21" s="117">
        <v>295079.81</v>
      </c>
      <c r="G21" s="117"/>
      <c r="H21" s="117"/>
      <c r="I21" s="117">
        <v>295079.81</v>
      </c>
      <c r="J21" s="117"/>
      <c r="K21" s="141">
        <f t="shared" si="0"/>
        <v>278620.19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79"/>
      <c r="AD21" s="79"/>
      <c r="AE21" s="79"/>
      <c r="AF21" s="79"/>
      <c r="AG21" s="79"/>
      <c r="AH21" s="79"/>
      <c r="AI21" s="79"/>
      <c r="AJ21" s="79"/>
      <c r="AK21" s="79"/>
      <c r="AL21" s="79"/>
    </row>
    <row r="22" spans="1:38" ht="15" customHeight="1">
      <c r="A22" s="117" t="s">
        <v>144</v>
      </c>
      <c r="B22" s="117"/>
      <c r="C22" s="130" t="s">
        <v>238</v>
      </c>
      <c r="D22" s="141">
        <v>162500</v>
      </c>
      <c r="E22" s="141">
        <v>162500</v>
      </c>
      <c r="F22" s="117">
        <v>40630</v>
      </c>
      <c r="G22" s="117"/>
      <c r="H22" s="117"/>
      <c r="I22" s="117">
        <v>40630</v>
      </c>
      <c r="J22" s="117"/>
      <c r="K22" s="141">
        <f t="shared" si="0"/>
        <v>121870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79"/>
      <c r="AD22" s="79"/>
      <c r="AE22" s="79"/>
      <c r="AF22" s="79"/>
      <c r="AG22" s="79"/>
      <c r="AH22" s="79"/>
      <c r="AI22" s="79"/>
      <c r="AJ22" s="79"/>
      <c r="AK22" s="79"/>
      <c r="AL22" s="79"/>
    </row>
    <row r="23" spans="1:38" ht="30.75" customHeight="1">
      <c r="A23" s="117" t="s">
        <v>149</v>
      </c>
      <c r="B23" s="117"/>
      <c r="C23" s="130" t="s">
        <v>239</v>
      </c>
      <c r="D23" s="141">
        <v>0</v>
      </c>
      <c r="E23" s="141">
        <v>0</v>
      </c>
      <c r="F23" s="117">
        <v>0</v>
      </c>
      <c r="G23" s="117"/>
      <c r="H23" s="117"/>
      <c r="I23" s="117">
        <v>0</v>
      </c>
      <c r="J23" s="117"/>
      <c r="K23" s="141">
        <f t="shared" si="0"/>
        <v>0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79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ht="30.75" customHeight="1">
      <c r="A24" s="117" t="s">
        <v>240</v>
      </c>
      <c r="B24" s="117"/>
      <c r="C24" s="130" t="s">
        <v>241</v>
      </c>
      <c r="D24" s="141">
        <v>1800</v>
      </c>
      <c r="E24" s="141">
        <v>1800</v>
      </c>
      <c r="F24" s="117"/>
      <c r="G24" s="117"/>
      <c r="H24" s="117"/>
      <c r="I24" s="117"/>
      <c r="J24" s="117"/>
      <c r="K24" s="141">
        <f t="shared" si="0"/>
        <v>1800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79"/>
      <c r="AD24" s="79"/>
      <c r="AE24" s="79"/>
      <c r="AF24" s="79"/>
      <c r="AG24" s="79"/>
      <c r="AH24" s="79"/>
      <c r="AI24" s="79"/>
      <c r="AJ24" s="79"/>
      <c r="AK24" s="79"/>
      <c r="AL24" s="79"/>
    </row>
    <row r="25" spans="1:38" ht="15" customHeight="1">
      <c r="A25" s="117" t="s">
        <v>150</v>
      </c>
      <c r="B25" s="117"/>
      <c r="C25" s="130" t="s">
        <v>242</v>
      </c>
      <c r="D25" s="141">
        <v>30000</v>
      </c>
      <c r="E25" s="141">
        <v>30000</v>
      </c>
      <c r="F25" s="117">
        <v>8899.66</v>
      </c>
      <c r="G25" s="117"/>
      <c r="H25" s="117"/>
      <c r="I25" s="117">
        <v>8899.66</v>
      </c>
      <c r="J25" s="117"/>
      <c r="K25" s="141">
        <f t="shared" si="0"/>
        <v>21100.34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79"/>
      <c r="AD25" s="79"/>
      <c r="AE25" s="79"/>
      <c r="AF25" s="79"/>
      <c r="AG25" s="79"/>
      <c r="AH25" s="79"/>
      <c r="AI25" s="79"/>
      <c r="AJ25" s="79"/>
      <c r="AK25" s="79"/>
      <c r="AL25" s="79"/>
    </row>
    <row r="26" spans="1:38" ht="27" customHeight="1">
      <c r="A26" s="117" t="s">
        <v>151</v>
      </c>
      <c r="B26" s="117"/>
      <c r="C26" s="130" t="s">
        <v>243</v>
      </c>
      <c r="D26" s="141">
        <v>105600</v>
      </c>
      <c r="E26" s="141">
        <v>105600</v>
      </c>
      <c r="F26" s="117">
        <v>82132.93</v>
      </c>
      <c r="G26" s="117"/>
      <c r="H26" s="117"/>
      <c r="I26" s="117">
        <v>82132.93</v>
      </c>
      <c r="J26" s="117"/>
      <c r="K26" s="141">
        <f t="shared" si="0"/>
        <v>23467.070000000007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79"/>
      <c r="AD26" s="79"/>
      <c r="AE26" s="79"/>
      <c r="AF26" s="79"/>
      <c r="AG26" s="79"/>
      <c r="AH26" s="79"/>
      <c r="AI26" s="79"/>
      <c r="AJ26" s="79"/>
      <c r="AK26" s="79"/>
      <c r="AL26" s="79"/>
    </row>
    <row r="27" spans="1:38" ht="30" customHeight="1">
      <c r="A27" s="117" t="s">
        <v>152</v>
      </c>
      <c r="B27" s="119"/>
      <c r="C27" s="130" t="s">
        <v>244</v>
      </c>
      <c r="D27" s="141">
        <v>55300</v>
      </c>
      <c r="E27" s="141">
        <v>55300</v>
      </c>
      <c r="F27" s="117">
        <v>45251.11</v>
      </c>
      <c r="G27" s="117"/>
      <c r="H27" s="117"/>
      <c r="I27" s="117">
        <v>45251.11</v>
      </c>
      <c r="J27" s="117"/>
      <c r="K27" s="141">
        <f t="shared" si="0"/>
        <v>10048.89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79"/>
      <c r="AD27" s="79"/>
      <c r="AE27" s="79"/>
      <c r="AF27" s="79"/>
      <c r="AG27" s="79"/>
      <c r="AH27" s="79"/>
      <c r="AI27" s="79"/>
      <c r="AJ27" s="79"/>
      <c r="AK27" s="79"/>
      <c r="AL27" s="79"/>
    </row>
    <row r="28" spans="1:38" ht="15" customHeight="1">
      <c r="A28" s="117" t="s">
        <v>146</v>
      </c>
      <c r="B28" s="119"/>
      <c r="C28" s="130" t="s">
        <v>245</v>
      </c>
      <c r="D28" s="141">
        <v>37900</v>
      </c>
      <c r="E28" s="141">
        <v>37900</v>
      </c>
      <c r="F28" s="117">
        <v>37650.73</v>
      </c>
      <c r="G28" s="117"/>
      <c r="H28" s="117"/>
      <c r="I28" s="117">
        <v>37650.73</v>
      </c>
      <c r="J28" s="117"/>
      <c r="K28" s="141">
        <f t="shared" si="0"/>
        <v>249.2699999999968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79"/>
      <c r="AD28" s="79"/>
      <c r="AE28" s="79"/>
      <c r="AF28" s="79"/>
      <c r="AG28" s="79"/>
      <c r="AH28" s="79"/>
      <c r="AI28" s="79"/>
      <c r="AJ28" s="79"/>
      <c r="AK28" s="79"/>
      <c r="AL28" s="79"/>
    </row>
    <row r="29" spans="1:38" ht="28.5" customHeight="1">
      <c r="A29" s="117" t="s">
        <v>154</v>
      </c>
      <c r="B29" s="119"/>
      <c r="C29" s="130" t="s">
        <v>246</v>
      </c>
      <c r="D29" s="141">
        <v>529900</v>
      </c>
      <c r="E29" s="141">
        <v>529900</v>
      </c>
      <c r="F29" s="117">
        <v>4500</v>
      </c>
      <c r="G29" s="117"/>
      <c r="H29" s="117"/>
      <c r="I29" s="117">
        <v>4500</v>
      </c>
      <c r="J29" s="117"/>
      <c r="K29" s="141">
        <f t="shared" si="0"/>
        <v>525400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79"/>
      <c r="AD29" s="79"/>
      <c r="AE29" s="79"/>
      <c r="AF29" s="79"/>
      <c r="AG29" s="79"/>
      <c r="AH29" s="79"/>
      <c r="AI29" s="79"/>
      <c r="AJ29" s="79"/>
      <c r="AK29" s="79"/>
      <c r="AL29" s="79"/>
    </row>
    <row r="30" spans="1:38" ht="28.5" customHeight="1">
      <c r="A30" s="117" t="s">
        <v>155</v>
      </c>
      <c r="B30" s="119"/>
      <c r="C30" s="130" t="s">
        <v>247</v>
      </c>
      <c r="D30" s="141">
        <v>277700</v>
      </c>
      <c r="E30" s="141">
        <v>277700</v>
      </c>
      <c r="F30" s="117">
        <v>213885.06</v>
      </c>
      <c r="G30" s="117"/>
      <c r="H30" s="117"/>
      <c r="I30" s="117">
        <v>213885.06</v>
      </c>
      <c r="J30" s="117"/>
      <c r="K30" s="141">
        <f t="shared" si="0"/>
        <v>63814.94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79"/>
      <c r="AD30" s="79"/>
      <c r="AE30" s="79"/>
      <c r="AF30" s="79"/>
      <c r="AG30" s="79"/>
      <c r="AH30" s="79"/>
      <c r="AI30" s="79"/>
      <c r="AJ30" s="79"/>
      <c r="AK30" s="79"/>
      <c r="AL30" s="79"/>
    </row>
    <row r="31" spans="1:38" ht="26.25" customHeight="1">
      <c r="A31" s="117" t="s">
        <v>146</v>
      </c>
      <c r="B31" s="119"/>
      <c r="C31" s="130" t="s">
        <v>333</v>
      </c>
      <c r="D31" s="141">
        <v>0</v>
      </c>
      <c r="E31" s="141">
        <v>0</v>
      </c>
      <c r="F31" s="117"/>
      <c r="G31" s="117"/>
      <c r="H31" s="117"/>
      <c r="I31" s="117"/>
      <c r="J31" s="117"/>
      <c r="K31" s="142">
        <f t="shared" si="0"/>
        <v>0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79"/>
      <c r="AD31" s="79"/>
      <c r="AE31" s="79"/>
      <c r="AF31" s="79"/>
      <c r="AG31" s="79"/>
      <c r="AH31" s="79"/>
      <c r="AI31" s="79"/>
      <c r="AJ31" s="79"/>
      <c r="AK31" s="79"/>
      <c r="AL31" s="79"/>
    </row>
    <row r="32" spans="1:38" ht="33" customHeight="1">
      <c r="A32" s="117" t="s">
        <v>155</v>
      </c>
      <c r="B32" s="119"/>
      <c r="C32" s="130" t="s">
        <v>248</v>
      </c>
      <c r="D32" s="141">
        <v>200</v>
      </c>
      <c r="E32" s="141">
        <v>200</v>
      </c>
      <c r="F32" s="117">
        <v>200</v>
      </c>
      <c r="G32" s="117"/>
      <c r="H32" s="117"/>
      <c r="I32" s="117">
        <v>200</v>
      </c>
      <c r="J32" s="117"/>
      <c r="K32" s="142">
        <f t="shared" si="0"/>
        <v>0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1:38" ht="18.75" customHeight="1">
      <c r="A33" s="118" t="s">
        <v>188</v>
      </c>
      <c r="B33" s="120"/>
      <c r="C33" s="131" t="s">
        <v>249</v>
      </c>
      <c r="D33" s="142">
        <v>3000</v>
      </c>
      <c r="E33" s="142">
        <v>3000</v>
      </c>
      <c r="F33" s="118"/>
      <c r="G33" s="118"/>
      <c r="H33" s="118"/>
      <c r="I33" s="118"/>
      <c r="J33" s="118"/>
      <c r="K33" s="14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1:38" ht="18" customHeight="1">
      <c r="A34" s="117" t="s">
        <v>153</v>
      </c>
      <c r="B34" s="119"/>
      <c r="C34" s="130" t="s">
        <v>250</v>
      </c>
      <c r="D34" s="141">
        <v>3000</v>
      </c>
      <c r="E34" s="141">
        <v>3000</v>
      </c>
      <c r="F34" s="117"/>
      <c r="G34" s="117"/>
      <c r="H34" s="117"/>
      <c r="I34" s="117"/>
      <c r="J34" s="117"/>
      <c r="K34" s="141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79"/>
      <c r="AD34" s="79"/>
      <c r="AE34" s="79"/>
      <c r="AF34" s="79"/>
      <c r="AG34" s="79"/>
      <c r="AH34" s="79"/>
      <c r="AI34" s="79"/>
      <c r="AJ34" s="79"/>
      <c r="AK34" s="79"/>
      <c r="AL34" s="79"/>
    </row>
    <row r="35" spans="1:38" ht="30.75" customHeight="1">
      <c r="A35" s="118" t="s">
        <v>159</v>
      </c>
      <c r="B35" s="118"/>
      <c r="C35" s="131" t="s">
        <v>161</v>
      </c>
      <c r="D35" s="142">
        <f>D36+D37+D38+D39+D40+D41+D42+D43+D44+D45+D46+D47+D48+D49+D50</f>
        <v>504400</v>
      </c>
      <c r="E35" s="142">
        <f>E36+E37+E38+E39+E40+E41+E42+E43+E44+E45+E46+E47+E48+E49+E50</f>
        <v>504400</v>
      </c>
      <c r="F35" s="142">
        <f>F36+F37+F38+F39+F40+F41+F42+F43+F44+F45+F47+F46+F48+F49+F50</f>
        <v>342205.36</v>
      </c>
      <c r="G35" s="142">
        <f>G37+G40+G42+G46+G47+G49+G50</f>
        <v>0</v>
      </c>
      <c r="H35" s="142">
        <f>H37+H40+H42+H46+H47+H49+H50</f>
        <v>0</v>
      </c>
      <c r="I35" s="142">
        <f>I37+I40+I42+I46+I47+I49+I50+I38+I43+I48+I44+I45+I41</f>
        <v>342205.36</v>
      </c>
      <c r="J35" s="142">
        <f>J36+J37+J39+J40+J41+J42+J50</f>
        <v>0</v>
      </c>
      <c r="K35" s="142">
        <f>D35-I35</f>
        <v>162194.64</v>
      </c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79"/>
      <c r="AD35" s="79"/>
      <c r="AE35" s="79"/>
      <c r="AF35" s="79"/>
      <c r="AG35" s="79"/>
      <c r="AH35" s="79"/>
      <c r="AI35" s="79"/>
      <c r="AJ35" s="79"/>
      <c r="AK35" s="79"/>
      <c r="AL35" s="79"/>
    </row>
    <row r="36" spans="1:38" ht="35.25" customHeight="1">
      <c r="A36" s="117" t="s">
        <v>152</v>
      </c>
      <c r="B36" s="117"/>
      <c r="C36" s="130" t="s">
        <v>251</v>
      </c>
      <c r="D36" s="141">
        <v>1000</v>
      </c>
      <c r="E36" s="141">
        <v>1000</v>
      </c>
      <c r="F36" s="117"/>
      <c r="G36" s="117"/>
      <c r="H36" s="117"/>
      <c r="I36" s="117"/>
      <c r="J36" s="117"/>
      <c r="K36" s="142">
        <f aca="true" t="shared" si="1" ref="K36:K50">D36-I36</f>
        <v>1000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79"/>
      <c r="AD36" s="79"/>
      <c r="AE36" s="79"/>
      <c r="AF36" s="79"/>
      <c r="AG36" s="79"/>
      <c r="AH36" s="79"/>
      <c r="AI36" s="79"/>
      <c r="AJ36" s="79"/>
      <c r="AK36" s="79"/>
      <c r="AL36" s="79"/>
    </row>
    <row r="37" spans="1:38" ht="26.25" customHeight="1">
      <c r="A37" s="117" t="s">
        <v>155</v>
      </c>
      <c r="B37" s="117"/>
      <c r="C37" s="130" t="s">
        <v>252</v>
      </c>
      <c r="D37" s="141">
        <v>200</v>
      </c>
      <c r="E37" s="141">
        <v>200</v>
      </c>
      <c r="F37" s="117"/>
      <c r="G37" s="117"/>
      <c r="H37" s="117"/>
      <c r="I37" s="117"/>
      <c r="J37" s="117"/>
      <c r="K37" s="141">
        <f t="shared" si="1"/>
        <v>200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38" ht="26.25" customHeight="1">
      <c r="A38" s="117" t="s">
        <v>146</v>
      </c>
      <c r="B38" s="117"/>
      <c r="C38" s="130" t="s">
        <v>293</v>
      </c>
      <c r="D38" s="141">
        <v>10000</v>
      </c>
      <c r="E38" s="141">
        <v>10000</v>
      </c>
      <c r="F38" s="117">
        <v>7250</v>
      </c>
      <c r="G38" s="117"/>
      <c r="H38" s="117"/>
      <c r="I38" s="117">
        <v>7250</v>
      </c>
      <c r="J38" s="117"/>
      <c r="K38" s="141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79"/>
      <c r="AD38" s="79"/>
      <c r="AE38" s="79"/>
      <c r="AF38" s="79"/>
      <c r="AG38" s="79"/>
      <c r="AH38" s="79"/>
      <c r="AI38" s="79"/>
      <c r="AJ38" s="79"/>
      <c r="AK38" s="79"/>
      <c r="AL38" s="79"/>
    </row>
    <row r="39" spans="1:38" ht="27.75" customHeight="1">
      <c r="A39" s="117" t="s">
        <v>155</v>
      </c>
      <c r="B39" s="117"/>
      <c r="C39" s="130" t="s">
        <v>253</v>
      </c>
      <c r="D39" s="141">
        <v>1000</v>
      </c>
      <c r="E39" s="141">
        <v>1000</v>
      </c>
      <c r="F39" s="117"/>
      <c r="G39" s="117"/>
      <c r="H39" s="117"/>
      <c r="I39" s="117"/>
      <c r="J39" s="117"/>
      <c r="K39" s="141">
        <f t="shared" si="1"/>
        <v>1000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1:38" ht="19.5" customHeight="1">
      <c r="A40" s="117" t="s">
        <v>155</v>
      </c>
      <c r="B40" s="117"/>
      <c r="C40" s="130" t="s">
        <v>254</v>
      </c>
      <c r="D40" s="141">
        <v>500</v>
      </c>
      <c r="E40" s="141">
        <v>500</v>
      </c>
      <c r="F40" s="117"/>
      <c r="G40" s="117"/>
      <c r="H40" s="117"/>
      <c r="I40" s="117"/>
      <c r="J40" s="117"/>
      <c r="K40" s="141">
        <f t="shared" si="1"/>
        <v>500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79"/>
      <c r="AD40" s="79"/>
      <c r="AE40" s="79"/>
      <c r="AF40" s="79"/>
      <c r="AG40" s="79"/>
      <c r="AH40" s="79"/>
      <c r="AI40" s="79"/>
      <c r="AJ40" s="79"/>
      <c r="AK40" s="79"/>
      <c r="AL40" s="79"/>
    </row>
    <row r="41" spans="1:38" ht="23.25" customHeight="1">
      <c r="A41" s="117" t="s">
        <v>152</v>
      </c>
      <c r="B41" s="117"/>
      <c r="C41" s="130" t="s">
        <v>389</v>
      </c>
      <c r="D41" s="141">
        <v>500</v>
      </c>
      <c r="E41" s="141">
        <v>500</v>
      </c>
      <c r="F41" s="117">
        <v>500</v>
      </c>
      <c r="G41" s="117"/>
      <c r="H41" s="117"/>
      <c r="I41" s="117">
        <v>500</v>
      </c>
      <c r="J41" s="117"/>
      <c r="K41" s="141">
        <f t="shared" si="1"/>
        <v>0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1:38" ht="21.75" customHeight="1">
      <c r="A42" s="117" t="s">
        <v>146</v>
      </c>
      <c r="B42" s="117"/>
      <c r="C42" s="130" t="s">
        <v>255</v>
      </c>
      <c r="D42" s="141">
        <v>145700</v>
      </c>
      <c r="E42" s="141">
        <v>145700</v>
      </c>
      <c r="F42" s="117">
        <v>92128.27</v>
      </c>
      <c r="G42" s="117"/>
      <c r="H42" s="117"/>
      <c r="I42" s="117">
        <v>92128.27</v>
      </c>
      <c r="J42" s="117"/>
      <c r="K42" s="141">
        <f t="shared" si="1"/>
        <v>53571.729999999996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1:38" ht="21.75" customHeight="1">
      <c r="A43" s="117" t="s">
        <v>153</v>
      </c>
      <c r="B43" s="117"/>
      <c r="C43" s="130" t="s">
        <v>357</v>
      </c>
      <c r="D43" s="141">
        <v>11000</v>
      </c>
      <c r="E43" s="141">
        <v>11000</v>
      </c>
      <c r="F43" s="117">
        <v>11000</v>
      </c>
      <c r="G43" s="117"/>
      <c r="H43" s="117"/>
      <c r="I43" s="117">
        <v>11000</v>
      </c>
      <c r="J43" s="117"/>
      <c r="K43" s="141">
        <f t="shared" si="1"/>
        <v>0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1:38" ht="21.75" customHeight="1">
      <c r="A44" s="107" t="s">
        <v>143</v>
      </c>
      <c r="B44" s="117"/>
      <c r="C44" s="130" t="s">
        <v>358</v>
      </c>
      <c r="D44" s="141">
        <v>71000</v>
      </c>
      <c r="E44" s="141">
        <v>71000</v>
      </c>
      <c r="F44" s="117">
        <v>70966.08</v>
      </c>
      <c r="G44" s="117"/>
      <c r="H44" s="117"/>
      <c r="I44" s="117">
        <v>70966.08</v>
      </c>
      <c r="J44" s="117"/>
      <c r="K44" s="141">
        <f t="shared" si="1"/>
        <v>33.919999999998254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79"/>
      <c r="AD44" s="79"/>
      <c r="AE44" s="79"/>
      <c r="AF44" s="79"/>
      <c r="AG44" s="79"/>
      <c r="AH44" s="79"/>
      <c r="AI44" s="79"/>
      <c r="AJ44" s="79"/>
      <c r="AK44" s="79"/>
      <c r="AL44" s="79"/>
    </row>
    <row r="45" spans="1:38" ht="21.75" customHeight="1">
      <c r="A45" s="117" t="s">
        <v>153</v>
      </c>
      <c r="B45" s="117"/>
      <c r="C45" s="130" t="s">
        <v>359</v>
      </c>
      <c r="D45" s="141">
        <v>23000</v>
      </c>
      <c r="E45" s="141">
        <v>23000</v>
      </c>
      <c r="F45" s="117">
        <v>23000</v>
      </c>
      <c r="G45" s="117"/>
      <c r="H45" s="117"/>
      <c r="I45" s="117">
        <v>23000</v>
      </c>
      <c r="J45" s="117"/>
      <c r="K45" s="141">
        <f t="shared" si="1"/>
        <v>0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1:38" ht="21.75" customHeight="1">
      <c r="A46" s="117" t="s">
        <v>146</v>
      </c>
      <c r="B46" s="117"/>
      <c r="C46" s="130" t="s">
        <v>282</v>
      </c>
      <c r="D46" s="141">
        <v>0</v>
      </c>
      <c r="E46" s="141">
        <v>0</v>
      </c>
      <c r="F46" s="117"/>
      <c r="G46" s="117"/>
      <c r="H46" s="117"/>
      <c r="I46" s="117"/>
      <c r="J46" s="117"/>
      <c r="K46" s="141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38" ht="21.75" customHeight="1">
      <c r="A47" s="117" t="s">
        <v>153</v>
      </c>
      <c r="B47" s="117"/>
      <c r="C47" s="130" t="s">
        <v>256</v>
      </c>
      <c r="D47" s="141">
        <v>5000</v>
      </c>
      <c r="E47" s="141">
        <v>5000</v>
      </c>
      <c r="F47" s="117">
        <v>5000</v>
      </c>
      <c r="G47" s="117"/>
      <c r="H47" s="117"/>
      <c r="I47" s="117">
        <v>5000</v>
      </c>
      <c r="J47" s="117"/>
      <c r="K47" s="141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79"/>
      <c r="AD47" s="79"/>
      <c r="AE47" s="79"/>
      <c r="AF47" s="79"/>
      <c r="AG47" s="79"/>
      <c r="AH47" s="79"/>
      <c r="AI47" s="79"/>
      <c r="AJ47" s="79"/>
      <c r="AK47" s="79"/>
      <c r="AL47" s="79"/>
    </row>
    <row r="48" spans="1:38" ht="21.75" customHeight="1">
      <c r="A48" s="117" t="s">
        <v>334</v>
      </c>
      <c r="B48" s="117"/>
      <c r="C48" s="130" t="s">
        <v>335</v>
      </c>
      <c r="D48" s="141">
        <v>161300</v>
      </c>
      <c r="E48" s="141">
        <v>161300</v>
      </c>
      <c r="F48" s="117">
        <v>123840</v>
      </c>
      <c r="G48" s="117"/>
      <c r="H48" s="117"/>
      <c r="I48" s="117">
        <v>123840</v>
      </c>
      <c r="J48" s="117"/>
      <c r="K48" s="141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79"/>
      <c r="AD48" s="79"/>
      <c r="AE48" s="79"/>
      <c r="AF48" s="79"/>
      <c r="AG48" s="79"/>
      <c r="AH48" s="79"/>
      <c r="AI48" s="79"/>
      <c r="AJ48" s="79"/>
      <c r="AK48" s="79"/>
      <c r="AL48" s="79"/>
    </row>
    <row r="49" spans="1:38" ht="19.5" customHeight="1">
      <c r="A49" s="117" t="s">
        <v>162</v>
      </c>
      <c r="B49" s="117"/>
      <c r="C49" s="130" t="s">
        <v>257</v>
      </c>
      <c r="D49" s="141">
        <v>65400</v>
      </c>
      <c r="E49" s="141">
        <v>65400</v>
      </c>
      <c r="F49" s="117">
        <v>5492.25</v>
      </c>
      <c r="G49" s="117"/>
      <c r="H49" s="117"/>
      <c r="I49" s="117">
        <v>5492.25</v>
      </c>
      <c r="J49" s="117"/>
      <c r="K49" s="141">
        <f t="shared" si="1"/>
        <v>59907.75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79"/>
      <c r="AD49" s="79"/>
      <c r="AE49" s="79"/>
      <c r="AF49" s="79"/>
      <c r="AG49" s="79"/>
      <c r="AH49" s="79"/>
      <c r="AI49" s="79"/>
      <c r="AJ49" s="79"/>
      <c r="AK49" s="79"/>
      <c r="AL49" s="79"/>
    </row>
    <row r="50" spans="1:38" ht="19.5" customHeight="1">
      <c r="A50" s="117" t="s">
        <v>163</v>
      </c>
      <c r="B50" s="117"/>
      <c r="C50" s="130" t="s">
        <v>258</v>
      </c>
      <c r="D50" s="141">
        <v>8800</v>
      </c>
      <c r="E50" s="141">
        <v>8800</v>
      </c>
      <c r="F50" s="117">
        <v>3028.76</v>
      </c>
      <c r="G50" s="117"/>
      <c r="H50" s="117"/>
      <c r="I50" s="117">
        <v>3028.76</v>
      </c>
      <c r="J50" s="117"/>
      <c r="K50" s="141">
        <f t="shared" si="1"/>
        <v>5771.24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79"/>
      <c r="AD50" s="79"/>
      <c r="AE50" s="79"/>
      <c r="AF50" s="79"/>
      <c r="AG50" s="79"/>
      <c r="AH50" s="79"/>
      <c r="AI50" s="79"/>
      <c r="AJ50" s="79"/>
      <c r="AK50" s="79"/>
      <c r="AL50" s="79"/>
    </row>
    <row r="51" spans="1:38" ht="33" customHeight="1">
      <c r="A51" s="118" t="s">
        <v>160</v>
      </c>
      <c r="B51" s="118"/>
      <c r="C51" s="131" t="s">
        <v>164</v>
      </c>
      <c r="D51" s="142">
        <f>D52+D53+D54</f>
        <v>148200</v>
      </c>
      <c r="E51" s="142">
        <f aca="true" t="shared" si="2" ref="E51:J51">E52+E53+E54</f>
        <v>148200</v>
      </c>
      <c r="F51" s="142">
        <f>F52+F53+F54</f>
        <v>63337.18</v>
      </c>
      <c r="G51" s="142">
        <f t="shared" si="2"/>
        <v>0</v>
      </c>
      <c r="H51" s="142">
        <f t="shared" si="2"/>
        <v>0</v>
      </c>
      <c r="I51" s="142">
        <f>I52+I53+I54</f>
        <v>63337.18</v>
      </c>
      <c r="J51" s="142">
        <f t="shared" si="2"/>
        <v>0</v>
      </c>
      <c r="K51" s="142">
        <f>D51-I51</f>
        <v>84862.82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79"/>
      <c r="AD51" s="79"/>
      <c r="AE51" s="79"/>
      <c r="AF51" s="79"/>
      <c r="AG51" s="79"/>
      <c r="AH51" s="79"/>
      <c r="AI51" s="79"/>
      <c r="AJ51" s="79"/>
      <c r="AK51" s="79"/>
      <c r="AL51" s="79"/>
    </row>
    <row r="52" spans="1:38" ht="27" customHeight="1">
      <c r="A52" s="117" t="s">
        <v>143</v>
      </c>
      <c r="B52" s="117"/>
      <c r="C52" s="130" t="s">
        <v>259</v>
      </c>
      <c r="D52" s="141">
        <v>111700</v>
      </c>
      <c r="E52" s="141">
        <f>D52</f>
        <v>111700</v>
      </c>
      <c r="F52" s="117">
        <v>48787.25</v>
      </c>
      <c r="G52" s="117"/>
      <c r="H52" s="117"/>
      <c r="I52" s="117">
        <f>F52</f>
        <v>48787.25</v>
      </c>
      <c r="J52" s="117"/>
      <c r="K52" s="141">
        <f>D52-I52</f>
        <v>62912.75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79"/>
      <c r="AD52" s="79"/>
      <c r="AE52" s="79"/>
      <c r="AF52" s="79"/>
      <c r="AG52" s="79"/>
      <c r="AH52" s="79"/>
      <c r="AI52" s="79"/>
      <c r="AJ52" s="79"/>
      <c r="AK52" s="79"/>
      <c r="AL52" s="79"/>
    </row>
    <row r="53" spans="1:38" ht="27" customHeight="1">
      <c r="A53" s="117" t="s">
        <v>149</v>
      </c>
      <c r="B53" s="117"/>
      <c r="C53" s="130" t="s">
        <v>260</v>
      </c>
      <c r="D53" s="141">
        <v>33700</v>
      </c>
      <c r="E53" s="141">
        <f>D53</f>
        <v>33700</v>
      </c>
      <c r="F53" s="117">
        <v>13709.93</v>
      </c>
      <c r="G53" s="117"/>
      <c r="H53" s="117"/>
      <c r="I53" s="117">
        <f>F53</f>
        <v>13709.93</v>
      </c>
      <c r="J53" s="117"/>
      <c r="K53" s="141">
        <f>D53-I53</f>
        <v>19990.07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79"/>
      <c r="AD53" s="79"/>
      <c r="AE53" s="79"/>
      <c r="AF53" s="79"/>
      <c r="AG53" s="79"/>
      <c r="AH53" s="79"/>
      <c r="AI53" s="79"/>
      <c r="AJ53" s="79"/>
      <c r="AK53" s="79"/>
      <c r="AL53" s="79"/>
    </row>
    <row r="54" spans="1:28" ht="23.25" customHeight="1">
      <c r="A54" s="117" t="s">
        <v>146</v>
      </c>
      <c r="B54" s="117"/>
      <c r="C54" s="130" t="s">
        <v>344</v>
      </c>
      <c r="D54" s="141">
        <v>2800</v>
      </c>
      <c r="E54" s="141">
        <f>D54</f>
        <v>2800</v>
      </c>
      <c r="F54" s="117">
        <v>840</v>
      </c>
      <c r="G54" s="117"/>
      <c r="H54" s="117"/>
      <c r="I54" s="117">
        <f>F54</f>
        <v>840</v>
      </c>
      <c r="J54" s="117"/>
      <c r="K54" s="153">
        <f>E54-J54</f>
        <v>2800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1:28" ht="31.5" customHeight="1">
      <c r="A55" s="132" t="s">
        <v>165</v>
      </c>
      <c r="B55" s="133"/>
      <c r="C55" s="98" t="s">
        <v>166</v>
      </c>
      <c r="D55" s="143">
        <f>D56+D57+D58+D59</f>
        <v>72200</v>
      </c>
      <c r="E55" s="143">
        <f>E56+E57+E58+E59</f>
        <v>72200</v>
      </c>
      <c r="F55" s="143" t="s">
        <v>396</v>
      </c>
      <c r="G55" s="143" t="s">
        <v>141</v>
      </c>
      <c r="H55" s="143" t="s">
        <v>141</v>
      </c>
      <c r="I55" s="143" t="s">
        <v>396</v>
      </c>
      <c r="J55" s="143" t="s">
        <v>141</v>
      </c>
      <c r="K55" s="154" t="s">
        <v>230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31.5" customHeight="1">
      <c r="A56" s="117" t="s">
        <v>154</v>
      </c>
      <c r="B56" s="133"/>
      <c r="C56" s="170" t="s">
        <v>321</v>
      </c>
      <c r="D56" s="175" t="s">
        <v>322</v>
      </c>
      <c r="E56" s="175" t="s">
        <v>322</v>
      </c>
      <c r="F56" s="175" t="s">
        <v>322</v>
      </c>
      <c r="G56" s="175"/>
      <c r="H56" s="175"/>
      <c r="I56" s="175" t="s">
        <v>322</v>
      </c>
      <c r="J56" s="175"/>
      <c r="K56" s="176" t="s">
        <v>228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ht="31.5" customHeight="1">
      <c r="A57" s="117" t="s">
        <v>155</v>
      </c>
      <c r="B57" s="133"/>
      <c r="C57" s="170" t="s">
        <v>320</v>
      </c>
      <c r="D57" s="175" t="s">
        <v>342</v>
      </c>
      <c r="E57" s="175" t="s">
        <v>342</v>
      </c>
      <c r="F57" s="175" t="s">
        <v>395</v>
      </c>
      <c r="G57" s="175"/>
      <c r="H57" s="175"/>
      <c r="I57" s="175" t="s">
        <v>395</v>
      </c>
      <c r="J57" s="175"/>
      <c r="K57" s="176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27.75" customHeight="1">
      <c r="A58" s="89" t="s">
        <v>167</v>
      </c>
      <c r="B58" s="125"/>
      <c r="C58" s="39" t="s">
        <v>323</v>
      </c>
      <c r="D58" s="144" t="s">
        <v>325</v>
      </c>
      <c r="E58" s="144" t="s">
        <v>325</v>
      </c>
      <c r="F58" s="144" t="s">
        <v>332</v>
      </c>
      <c r="G58" s="39"/>
      <c r="H58" s="39"/>
      <c r="I58" s="144" t="s">
        <v>332</v>
      </c>
      <c r="J58" s="39"/>
      <c r="K58" s="156" t="s">
        <v>287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ht="27.75" customHeight="1">
      <c r="A59" s="89" t="s">
        <v>167</v>
      </c>
      <c r="B59" s="125"/>
      <c r="C59" s="39" t="s">
        <v>324</v>
      </c>
      <c r="D59" s="144" t="s">
        <v>326</v>
      </c>
      <c r="E59" s="144" t="s">
        <v>326</v>
      </c>
      <c r="F59" s="144" t="s">
        <v>141</v>
      </c>
      <c r="G59" s="39"/>
      <c r="H59" s="39"/>
      <c r="I59" s="144" t="s">
        <v>141</v>
      </c>
      <c r="J59" s="39"/>
      <c r="K59" s="156" t="s">
        <v>288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11" ht="15" customHeight="1">
      <c r="A60" s="132" t="s">
        <v>168</v>
      </c>
      <c r="B60" s="134"/>
      <c r="C60" s="135" t="s">
        <v>169</v>
      </c>
      <c r="D60" s="145">
        <f>D61+D62</f>
        <v>9500</v>
      </c>
      <c r="E60" s="145">
        <f>E61+E62</f>
        <v>9500</v>
      </c>
      <c r="F60" s="145" t="s">
        <v>360</v>
      </c>
      <c r="G60" s="145" t="s">
        <v>141</v>
      </c>
      <c r="H60" s="145" t="s">
        <v>141</v>
      </c>
      <c r="I60" s="145" t="s">
        <v>360</v>
      </c>
      <c r="J60" s="145" t="s">
        <v>141</v>
      </c>
      <c r="K60" s="145" t="s">
        <v>292</v>
      </c>
    </row>
    <row r="61" spans="1:11" ht="28.5" customHeight="1">
      <c r="A61" s="117" t="s">
        <v>155</v>
      </c>
      <c r="B61" s="134"/>
      <c r="C61" s="136" t="s">
        <v>261</v>
      </c>
      <c r="D61" s="151" t="s">
        <v>37</v>
      </c>
      <c r="E61" s="151" t="s">
        <v>37</v>
      </c>
      <c r="F61" s="151"/>
      <c r="G61" s="151"/>
      <c r="H61" s="151"/>
      <c r="I61" s="151"/>
      <c r="J61" s="145"/>
      <c r="K61" s="145"/>
    </row>
    <row r="62" spans="1:11" ht="15" customHeight="1">
      <c r="A62" s="89" t="s">
        <v>153</v>
      </c>
      <c r="B62" s="126"/>
      <c r="C62" s="67" t="s">
        <v>262</v>
      </c>
      <c r="D62" s="146" t="s">
        <v>329</v>
      </c>
      <c r="E62" s="146" t="s">
        <v>329</v>
      </c>
      <c r="F62" s="146" t="s">
        <v>360</v>
      </c>
      <c r="G62" s="67"/>
      <c r="H62" s="67"/>
      <c r="I62" s="146" t="s">
        <v>360</v>
      </c>
      <c r="J62" s="67"/>
      <c r="K62" s="146" t="s">
        <v>292</v>
      </c>
    </row>
    <row r="63" spans="1:11" ht="15" customHeight="1">
      <c r="A63" s="132" t="s">
        <v>170</v>
      </c>
      <c r="B63" s="134"/>
      <c r="C63" s="135" t="s">
        <v>171</v>
      </c>
      <c r="D63" s="147">
        <f>D65+D66+D67+D69+D64+D68</f>
        <v>1269800</v>
      </c>
      <c r="E63" s="147">
        <f>D63</f>
        <v>1269800</v>
      </c>
      <c r="F63" s="147">
        <f>F65+F66+F69+F67+F64+F68</f>
        <v>776907</v>
      </c>
      <c r="G63" s="147">
        <f>G65+G66</f>
        <v>0</v>
      </c>
      <c r="H63" s="147">
        <f>H65+H66</f>
        <v>0</v>
      </c>
      <c r="I63" s="147">
        <f>I65+I66+I69+I67+I64+I68</f>
        <v>776907</v>
      </c>
      <c r="J63" s="147">
        <f>J65+J66</f>
        <v>0</v>
      </c>
      <c r="K63" s="147">
        <f aca="true" t="shared" si="3" ref="K63:K101">E63-I63</f>
        <v>492893</v>
      </c>
    </row>
    <row r="64" spans="1:11" ht="27.75" customHeight="1">
      <c r="A64" s="89" t="s">
        <v>152</v>
      </c>
      <c r="B64" s="134"/>
      <c r="C64" s="136" t="s">
        <v>279</v>
      </c>
      <c r="D64" s="149">
        <v>641400</v>
      </c>
      <c r="E64" s="149">
        <v>641400</v>
      </c>
      <c r="F64" s="149">
        <v>168507</v>
      </c>
      <c r="G64" s="149"/>
      <c r="H64" s="149"/>
      <c r="I64" s="149">
        <v>168507</v>
      </c>
      <c r="J64" s="149"/>
      <c r="K64" s="149">
        <v>61959</v>
      </c>
    </row>
    <row r="65" spans="1:11" ht="23.25" customHeight="1">
      <c r="A65" s="117" t="s">
        <v>146</v>
      </c>
      <c r="B65" s="126"/>
      <c r="C65" s="67" t="s">
        <v>343</v>
      </c>
      <c r="D65" s="148">
        <v>10400</v>
      </c>
      <c r="E65" s="148">
        <v>10400</v>
      </c>
      <c r="F65" s="67" t="s">
        <v>390</v>
      </c>
      <c r="G65" s="67"/>
      <c r="H65" s="67"/>
      <c r="I65" s="67" t="s">
        <v>390</v>
      </c>
      <c r="J65" s="67"/>
      <c r="K65" s="149">
        <f t="shared" si="3"/>
        <v>0</v>
      </c>
    </row>
    <row r="66" spans="1:11" ht="25.5" customHeight="1">
      <c r="A66" s="89" t="s">
        <v>187</v>
      </c>
      <c r="B66" s="126"/>
      <c r="C66" s="67" t="s">
        <v>263</v>
      </c>
      <c r="D66" s="148">
        <v>0</v>
      </c>
      <c r="E66" s="148">
        <v>0</v>
      </c>
      <c r="F66" s="67"/>
      <c r="G66" s="67"/>
      <c r="H66" s="67"/>
      <c r="I66" s="67"/>
      <c r="J66" s="67"/>
      <c r="K66" s="149">
        <f t="shared" si="3"/>
        <v>0</v>
      </c>
    </row>
    <row r="67" spans="1:11" ht="25.5" customHeight="1">
      <c r="A67" s="89" t="s">
        <v>187</v>
      </c>
      <c r="B67" s="126"/>
      <c r="C67" s="67" t="s">
        <v>264</v>
      </c>
      <c r="D67" s="148">
        <v>0</v>
      </c>
      <c r="E67" s="148">
        <v>0</v>
      </c>
      <c r="F67" s="67"/>
      <c r="G67" s="67"/>
      <c r="H67" s="67"/>
      <c r="I67" s="67"/>
      <c r="J67" s="67"/>
      <c r="K67" s="149">
        <v>316900</v>
      </c>
    </row>
    <row r="68" spans="1:11" ht="25.5" customHeight="1">
      <c r="A68" s="117" t="s">
        <v>146</v>
      </c>
      <c r="B68" s="126"/>
      <c r="C68" s="67" t="s">
        <v>299</v>
      </c>
      <c r="D68" s="148">
        <v>598000</v>
      </c>
      <c r="E68" s="148">
        <v>598000</v>
      </c>
      <c r="F68" s="67" t="s">
        <v>345</v>
      </c>
      <c r="G68" s="67"/>
      <c r="H68" s="67"/>
      <c r="I68" s="67" t="s">
        <v>345</v>
      </c>
      <c r="J68" s="67"/>
      <c r="K68" s="149"/>
    </row>
    <row r="69" spans="1:11" ht="25.5" customHeight="1">
      <c r="A69" s="117" t="s">
        <v>155</v>
      </c>
      <c r="B69" s="126"/>
      <c r="C69" s="67" t="s">
        <v>265</v>
      </c>
      <c r="D69" s="148">
        <v>20000</v>
      </c>
      <c r="E69" s="148">
        <v>20000</v>
      </c>
      <c r="F69" s="67"/>
      <c r="G69" s="67"/>
      <c r="H69" s="67"/>
      <c r="I69" s="67"/>
      <c r="J69" s="67"/>
      <c r="K69" s="149">
        <v>20000</v>
      </c>
    </row>
    <row r="70" spans="1:11" ht="15" customHeight="1">
      <c r="A70" s="132" t="s">
        <v>172</v>
      </c>
      <c r="B70" s="134"/>
      <c r="C70" s="135" t="s">
        <v>173</v>
      </c>
      <c r="D70" s="147">
        <f>D72+D73+D74+D75+D71</f>
        <v>55000</v>
      </c>
      <c r="E70" s="147">
        <f aca="true" t="shared" si="4" ref="E70:E76">D70</f>
        <v>55000</v>
      </c>
      <c r="F70" s="147">
        <f>F72+F73+F74+F71+F75</f>
        <v>55000</v>
      </c>
      <c r="G70" s="147">
        <f>G73+G74</f>
        <v>0</v>
      </c>
      <c r="H70" s="147">
        <f>H73+H74</f>
        <v>0</v>
      </c>
      <c r="I70" s="147">
        <f>I73+I74+I72+I71+I75</f>
        <v>55000</v>
      </c>
      <c r="J70" s="147">
        <f>J73+J74</f>
        <v>0</v>
      </c>
      <c r="K70" s="147">
        <f t="shared" si="3"/>
        <v>0</v>
      </c>
    </row>
    <row r="71" spans="1:11" ht="20.25" customHeight="1">
      <c r="A71" s="117" t="s">
        <v>146</v>
      </c>
      <c r="B71" s="134"/>
      <c r="C71" s="136" t="s">
        <v>302</v>
      </c>
      <c r="D71" s="149">
        <v>5000</v>
      </c>
      <c r="E71" s="149">
        <f t="shared" si="4"/>
        <v>5000</v>
      </c>
      <c r="F71" s="149">
        <v>5000</v>
      </c>
      <c r="G71" s="149"/>
      <c r="H71" s="149"/>
      <c r="I71" s="149">
        <f>F71</f>
        <v>5000</v>
      </c>
      <c r="J71" s="149"/>
      <c r="K71" s="147"/>
    </row>
    <row r="72" spans="1:11" ht="27" customHeight="1">
      <c r="A72" s="117" t="s">
        <v>146</v>
      </c>
      <c r="B72" s="134"/>
      <c r="C72" s="136" t="s">
        <v>294</v>
      </c>
      <c r="D72" s="149">
        <v>43000</v>
      </c>
      <c r="E72" s="149">
        <f t="shared" si="4"/>
        <v>43000</v>
      </c>
      <c r="F72" s="149">
        <v>43000</v>
      </c>
      <c r="G72" s="149"/>
      <c r="H72" s="149"/>
      <c r="I72" s="149">
        <f>F72</f>
        <v>43000</v>
      </c>
      <c r="J72" s="149"/>
      <c r="K72" s="147"/>
    </row>
    <row r="73" spans="1:11" ht="25.5" customHeight="1">
      <c r="A73" s="89" t="s">
        <v>187</v>
      </c>
      <c r="B73" s="126"/>
      <c r="C73" s="136" t="s">
        <v>266</v>
      </c>
      <c r="D73" s="148">
        <v>7000</v>
      </c>
      <c r="E73" s="149">
        <f t="shared" si="4"/>
        <v>7000</v>
      </c>
      <c r="F73" s="146" t="s">
        <v>340</v>
      </c>
      <c r="G73" s="67"/>
      <c r="H73" s="67"/>
      <c r="I73" s="149" t="str">
        <f>F73</f>
        <v>7000</v>
      </c>
      <c r="J73" s="67"/>
      <c r="K73" s="149">
        <f t="shared" si="3"/>
        <v>0</v>
      </c>
    </row>
    <row r="74" spans="1:11" ht="21" customHeight="1" hidden="1">
      <c r="A74" s="117"/>
      <c r="B74" s="126"/>
      <c r="C74" s="136"/>
      <c r="D74" s="148">
        <v>0</v>
      </c>
      <c r="E74" s="147">
        <f t="shared" si="4"/>
        <v>0</v>
      </c>
      <c r="F74" s="146" t="s">
        <v>141</v>
      </c>
      <c r="G74" s="67"/>
      <c r="H74" s="67"/>
      <c r="I74" s="149" t="str">
        <f>F74</f>
        <v>0</v>
      </c>
      <c r="J74" s="67"/>
      <c r="K74" s="149">
        <f t="shared" si="3"/>
        <v>0</v>
      </c>
    </row>
    <row r="75" spans="1:11" ht="21" customHeight="1" hidden="1">
      <c r="A75" s="117"/>
      <c r="B75" s="126"/>
      <c r="C75" s="136"/>
      <c r="D75" s="148">
        <v>0</v>
      </c>
      <c r="E75" s="147">
        <f t="shared" si="4"/>
        <v>0</v>
      </c>
      <c r="F75" s="146" t="s">
        <v>141</v>
      </c>
      <c r="G75" s="67"/>
      <c r="H75" s="67"/>
      <c r="I75" s="149" t="str">
        <f>F75</f>
        <v>0</v>
      </c>
      <c r="J75" s="67"/>
      <c r="K75" s="149"/>
    </row>
    <row r="76" spans="1:11" ht="15" customHeight="1">
      <c r="A76" s="132" t="s">
        <v>174</v>
      </c>
      <c r="B76" s="134"/>
      <c r="C76" s="135" t="s">
        <v>175</v>
      </c>
      <c r="D76" s="147">
        <f>D77+D78+D80+D83+D81+D82+D79</f>
        <v>971600</v>
      </c>
      <c r="E76" s="147">
        <f t="shared" si="4"/>
        <v>971600</v>
      </c>
      <c r="F76" s="147">
        <f>F77+F78+F79+F80+F81+F82+F83</f>
        <v>496465.70999999996</v>
      </c>
      <c r="G76" s="147">
        <f>G77+G78+G80+G88</f>
        <v>0</v>
      </c>
      <c r="H76" s="147">
        <f>H77+H78+H80+H88</f>
        <v>0</v>
      </c>
      <c r="I76" s="147">
        <f>I77+I78+I80+I83+I79+I81+I82</f>
        <v>496465.70999999996</v>
      </c>
      <c r="J76" s="147">
        <f>J77+J78+J80+J88</f>
        <v>0</v>
      </c>
      <c r="K76" s="147">
        <f t="shared" si="3"/>
        <v>475134.29000000004</v>
      </c>
    </row>
    <row r="77" spans="1:27" ht="24" customHeight="1">
      <c r="A77" s="89" t="s">
        <v>151</v>
      </c>
      <c r="B77" s="126"/>
      <c r="C77" s="136" t="s">
        <v>267</v>
      </c>
      <c r="D77" s="149">
        <v>358100</v>
      </c>
      <c r="E77" s="149">
        <v>358100</v>
      </c>
      <c r="F77" s="151" t="s">
        <v>391</v>
      </c>
      <c r="G77" s="136"/>
      <c r="H77" s="136"/>
      <c r="I77" s="151" t="s">
        <v>391</v>
      </c>
      <c r="J77" s="136"/>
      <c r="K77" s="149">
        <f t="shared" si="3"/>
        <v>142292.48</v>
      </c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25.5" customHeight="1">
      <c r="A78" s="89" t="s">
        <v>187</v>
      </c>
      <c r="B78" s="126"/>
      <c r="C78" s="136" t="s">
        <v>268</v>
      </c>
      <c r="D78" s="149">
        <v>439100</v>
      </c>
      <c r="E78" s="149">
        <v>439100</v>
      </c>
      <c r="F78" s="151" t="s">
        <v>361</v>
      </c>
      <c r="G78" s="136"/>
      <c r="H78" s="136"/>
      <c r="I78" s="151" t="s">
        <v>361</v>
      </c>
      <c r="J78" s="136"/>
      <c r="K78" s="149">
        <f t="shared" si="3"/>
        <v>280992.31</v>
      </c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25.5" customHeight="1">
      <c r="A79" s="117" t="s">
        <v>146</v>
      </c>
      <c r="B79" s="126"/>
      <c r="C79" s="136" t="s">
        <v>300</v>
      </c>
      <c r="D79" s="149">
        <v>7000</v>
      </c>
      <c r="E79" s="149">
        <v>7000</v>
      </c>
      <c r="F79" s="151" t="s">
        <v>362</v>
      </c>
      <c r="G79" s="136"/>
      <c r="H79" s="136"/>
      <c r="I79" s="151" t="s">
        <v>362</v>
      </c>
      <c r="J79" s="136"/>
      <c r="K79" s="149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ht="27" customHeight="1">
      <c r="A80" s="89" t="s">
        <v>176</v>
      </c>
      <c r="B80" s="126"/>
      <c r="C80" s="136" t="s">
        <v>269</v>
      </c>
      <c r="D80" s="149">
        <v>0</v>
      </c>
      <c r="E80" s="149">
        <v>0</v>
      </c>
      <c r="F80" s="151"/>
      <c r="G80" s="136"/>
      <c r="H80" s="136"/>
      <c r="I80" s="151"/>
      <c r="J80" s="136"/>
      <c r="K80" s="149">
        <f t="shared" si="3"/>
        <v>0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ht="27" customHeight="1">
      <c r="A81" s="117" t="s">
        <v>155</v>
      </c>
      <c r="B81" s="126"/>
      <c r="C81" s="136" t="s">
        <v>301</v>
      </c>
      <c r="D81" s="149">
        <v>40000</v>
      </c>
      <c r="E81" s="149">
        <v>40000</v>
      </c>
      <c r="F81" s="151" t="s">
        <v>141</v>
      </c>
      <c r="G81" s="136"/>
      <c r="H81" s="136"/>
      <c r="I81" s="151" t="s">
        <v>141</v>
      </c>
      <c r="J81" s="136"/>
      <c r="K81" s="149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ht="27" customHeight="1">
      <c r="A82" s="117" t="s">
        <v>154</v>
      </c>
      <c r="B82" s="126"/>
      <c r="C82" s="136" t="s">
        <v>327</v>
      </c>
      <c r="D82" s="149">
        <v>41000</v>
      </c>
      <c r="E82" s="149">
        <v>41000</v>
      </c>
      <c r="F82" s="151" t="s">
        <v>363</v>
      </c>
      <c r="G82" s="136"/>
      <c r="H82" s="136"/>
      <c r="I82" s="151" t="s">
        <v>363</v>
      </c>
      <c r="J82" s="136"/>
      <c r="K82" s="149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27" customHeight="1">
      <c r="A83" s="117" t="s">
        <v>155</v>
      </c>
      <c r="B83" s="126"/>
      <c r="C83" s="136" t="s">
        <v>284</v>
      </c>
      <c r="D83" s="149">
        <v>86400</v>
      </c>
      <c r="E83" s="149">
        <v>86400</v>
      </c>
      <c r="F83" s="151" t="s">
        <v>392</v>
      </c>
      <c r="G83" s="136"/>
      <c r="H83" s="136"/>
      <c r="I83" s="151" t="s">
        <v>392</v>
      </c>
      <c r="J83" s="136"/>
      <c r="K83" s="149">
        <f t="shared" si="3"/>
        <v>10949.5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ht="27" customHeight="1">
      <c r="A84" s="118" t="s">
        <v>270</v>
      </c>
      <c r="B84" s="134"/>
      <c r="C84" s="135" t="s">
        <v>271</v>
      </c>
      <c r="D84" s="147">
        <f>D86+D87+D85</f>
        <v>14200</v>
      </c>
      <c r="E84" s="147">
        <f>D84</f>
        <v>14200</v>
      </c>
      <c r="F84" s="145" t="s">
        <v>141</v>
      </c>
      <c r="G84" s="135"/>
      <c r="H84" s="135"/>
      <c r="I84" s="145" t="s">
        <v>141</v>
      </c>
      <c r="J84" s="135"/>
      <c r="K84" s="149">
        <f t="shared" si="3"/>
        <v>14200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ht="27" customHeight="1">
      <c r="A85" s="117" t="s">
        <v>154</v>
      </c>
      <c r="B85" s="134"/>
      <c r="C85" s="136" t="s">
        <v>285</v>
      </c>
      <c r="D85" s="149">
        <v>0</v>
      </c>
      <c r="E85" s="149">
        <v>5000</v>
      </c>
      <c r="F85" s="151"/>
      <c r="G85" s="135"/>
      <c r="H85" s="135"/>
      <c r="I85" s="151" t="s">
        <v>141</v>
      </c>
      <c r="J85" s="135"/>
      <c r="K85" s="149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ht="27" customHeight="1">
      <c r="A86" s="117" t="s">
        <v>155</v>
      </c>
      <c r="B86" s="126"/>
      <c r="C86" s="136" t="s">
        <v>272</v>
      </c>
      <c r="D86" s="149">
        <v>200</v>
      </c>
      <c r="E86" s="149">
        <f>D86</f>
        <v>200</v>
      </c>
      <c r="F86" s="151"/>
      <c r="G86" s="136"/>
      <c r="H86" s="136"/>
      <c r="I86" s="151" t="s">
        <v>141</v>
      </c>
      <c r="J86" s="136"/>
      <c r="K86" s="149">
        <f t="shared" si="3"/>
        <v>200</v>
      </c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ht="27" customHeight="1">
      <c r="A87" s="117" t="s">
        <v>155</v>
      </c>
      <c r="B87" s="126"/>
      <c r="C87" s="136" t="s">
        <v>273</v>
      </c>
      <c r="D87" s="149">
        <v>14000</v>
      </c>
      <c r="E87" s="149">
        <f>D87</f>
        <v>14000</v>
      </c>
      <c r="F87" s="151"/>
      <c r="G87" s="136"/>
      <c r="H87" s="136"/>
      <c r="I87" s="151" t="s">
        <v>141</v>
      </c>
      <c r="J87" s="136"/>
      <c r="K87" s="149">
        <f t="shared" si="3"/>
        <v>14000</v>
      </c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27" ht="36" customHeight="1" hidden="1">
      <c r="A88" s="117"/>
      <c r="B88" s="126"/>
      <c r="C88" s="136"/>
      <c r="D88" s="149"/>
      <c r="E88" s="147">
        <f>D88</f>
        <v>0</v>
      </c>
      <c r="F88" s="151"/>
      <c r="G88" s="136"/>
      <c r="H88" s="136"/>
      <c r="I88" s="151" t="s">
        <v>197</v>
      </c>
      <c r="J88" s="136"/>
      <c r="K88" s="149">
        <f t="shared" si="3"/>
        <v>-550</v>
      </c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:27" ht="15" customHeight="1">
      <c r="A89" s="132" t="s">
        <v>177</v>
      </c>
      <c r="B89" s="134"/>
      <c r="C89" s="135" t="s">
        <v>178</v>
      </c>
      <c r="D89" s="147">
        <f>D90+D91+D92+D93+D94+D95</f>
        <v>3327100</v>
      </c>
      <c r="E89" s="147">
        <f>D89</f>
        <v>3327100</v>
      </c>
      <c r="F89" s="147">
        <f>F90+F91+F92+F93+F94+F95</f>
        <v>1351818.16</v>
      </c>
      <c r="G89" s="147">
        <f>G90+G91</f>
        <v>0</v>
      </c>
      <c r="H89" s="147">
        <f>H90+H91</f>
        <v>0</v>
      </c>
      <c r="I89" s="147">
        <f>I90+I91+I92+I93+I94+I95</f>
        <v>1351818.16</v>
      </c>
      <c r="J89" s="147">
        <f>J90+J91</f>
        <v>0</v>
      </c>
      <c r="K89" s="147">
        <f t="shared" si="3"/>
        <v>1975281.84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:27" ht="40.5" customHeight="1">
      <c r="A90" s="89" t="s">
        <v>179</v>
      </c>
      <c r="B90" s="126"/>
      <c r="C90" s="136" t="s">
        <v>274</v>
      </c>
      <c r="D90" s="149">
        <v>1000</v>
      </c>
      <c r="E90" s="149">
        <v>1000</v>
      </c>
      <c r="F90" s="151"/>
      <c r="G90" s="136"/>
      <c r="H90" s="136"/>
      <c r="I90" s="151" t="s">
        <v>141</v>
      </c>
      <c r="J90" s="136"/>
      <c r="K90" s="149">
        <f t="shared" si="3"/>
        <v>1000</v>
      </c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:11" ht="35.25" customHeight="1">
      <c r="A91" s="89" t="s">
        <v>179</v>
      </c>
      <c r="B91" s="134"/>
      <c r="C91" s="136" t="s">
        <v>336</v>
      </c>
      <c r="D91" s="149">
        <v>677300</v>
      </c>
      <c r="E91" s="149">
        <v>677300</v>
      </c>
      <c r="F91" s="151" t="s">
        <v>393</v>
      </c>
      <c r="G91" s="136"/>
      <c r="H91" s="136"/>
      <c r="I91" s="151" t="s">
        <v>393</v>
      </c>
      <c r="J91" s="136"/>
      <c r="K91" s="149">
        <f t="shared" si="3"/>
        <v>375417.34</v>
      </c>
    </row>
    <row r="92" spans="1:11" ht="40.5" customHeight="1">
      <c r="A92" s="89" t="s">
        <v>179</v>
      </c>
      <c r="B92" s="134"/>
      <c r="C92" s="136" t="s">
        <v>275</v>
      </c>
      <c r="D92" s="149">
        <v>2648800</v>
      </c>
      <c r="E92" s="149">
        <v>2648800</v>
      </c>
      <c r="F92" s="151" t="s">
        <v>394</v>
      </c>
      <c r="G92" s="136"/>
      <c r="H92" s="136"/>
      <c r="I92" s="151" t="s">
        <v>397</v>
      </c>
      <c r="J92" s="136"/>
      <c r="K92" s="149">
        <f t="shared" si="3"/>
        <v>1598864.5</v>
      </c>
    </row>
    <row r="93" spans="1:11" ht="35.25" customHeight="1">
      <c r="A93" s="89" t="s">
        <v>179</v>
      </c>
      <c r="B93" s="134"/>
      <c r="C93" s="136" t="s">
        <v>283</v>
      </c>
      <c r="D93" s="149">
        <v>0</v>
      </c>
      <c r="E93" s="149">
        <v>0</v>
      </c>
      <c r="F93" s="151"/>
      <c r="G93" s="136"/>
      <c r="H93" s="136"/>
      <c r="I93" s="151" t="s">
        <v>141</v>
      </c>
      <c r="J93" s="136"/>
      <c r="K93" s="149">
        <f t="shared" si="3"/>
        <v>0</v>
      </c>
    </row>
    <row r="94" spans="1:11" ht="35.25" customHeight="1">
      <c r="A94" s="89" t="s">
        <v>179</v>
      </c>
      <c r="B94" s="134"/>
      <c r="C94" s="136" t="s">
        <v>303</v>
      </c>
      <c r="D94" s="149">
        <v>0</v>
      </c>
      <c r="E94" s="149">
        <v>0</v>
      </c>
      <c r="F94" s="151"/>
      <c r="G94" s="136"/>
      <c r="H94" s="136"/>
      <c r="I94" s="151" t="s">
        <v>141</v>
      </c>
      <c r="J94" s="136"/>
      <c r="K94" s="149">
        <f t="shared" si="3"/>
        <v>0</v>
      </c>
    </row>
    <row r="95" spans="1:11" ht="35.25" customHeight="1">
      <c r="A95" s="89" t="s">
        <v>179</v>
      </c>
      <c r="B95" s="134"/>
      <c r="C95" s="136" t="s">
        <v>304</v>
      </c>
      <c r="D95" s="149">
        <v>0</v>
      </c>
      <c r="E95" s="149">
        <v>0</v>
      </c>
      <c r="F95" s="151"/>
      <c r="G95" s="136"/>
      <c r="H95" s="136"/>
      <c r="I95" s="151" t="s">
        <v>141</v>
      </c>
      <c r="J95" s="136"/>
      <c r="K95" s="149">
        <f t="shared" si="3"/>
        <v>0</v>
      </c>
    </row>
    <row r="96" spans="1:14" ht="35.25" customHeight="1">
      <c r="A96" s="132" t="s">
        <v>337</v>
      </c>
      <c r="B96" s="134"/>
      <c r="C96" s="135" t="s">
        <v>338</v>
      </c>
      <c r="D96" s="147">
        <v>37800</v>
      </c>
      <c r="E96" s="147">
        <v>37800</v>
      </c>
      <c r="F96" s="145"/>
      <c r="G96" s="135"/>
      <c r="H96" s="135"/>
      <c r="I96" s="145"/>
      <c r="J96" s="135"/>
      <c r="K96" s="147"/>
      <c r="L96" s="171"/>
      <c r="M96" s="171"/>
      <c r="N96" s="171"/>
    </row>
    <row r="97" spans="1:11" ht="35.25" customHeight="1">
      <c r="A97" s="89" t="s">
        <v>337</v>
      </c>
      <c r="B97" s="134"/>
      <c r="C97" s="136" t="s">
        <v>339</v>
      </c>
      <c r="D97" s="149">
        <v>37800</v>
      </c>
      <c r="E97" s="149">
        <v>37800</v>
      </c>
      <c r="F97" s="151"/>
      <c r="G97" s="136"/>
      <c r="H97" s="136"/>
      <c r="I97" s="151"/>
      <c r="J97" s="136"/>
      <c r="K97" s="149"/>
    </row>
    <row r="98" spans="1:11" ht="15" customHeight="1">
      <c r="A98" s="132" t="s">
        <v>180</v>
      </c>
      <c r="B98" s="134"/>
      <c r="C98" s="135" t="s">
        <v>181</v>
      </c>
      <c r="D98" s="147">
        <f>D99+D100+D101</f>
        <v>27800</v>
      </c>
      <c r="E98" s="147">
        <f aca="true" t="shared" si="5" ref="E98:E103">D98</f>
        <v>27800</v>
      </c>
      <c r="F98" s="147">
        <f>F99+F100</f>
        <v>26880</v>
      </c>
      <c r="G98" s="147">
        <f>G99+G100</f>
        <v>0</v>
      </c>
      <c r="H98" s="147">
        <f>H99+H100</f>
        <v>0</v>
      </c>
      <c r="I98" s="147">
        <f>I99+I100</f>
        <v>26880</v>
      </c>
      <c r="J98" s="147">
        <f>J99+J100</f>
        <v>0</v>
      </c>
      <c r="K98" s="147">
        <f t="shared" si="3"/>
        <v>920</v>
      </c>
    </row>
    <row r="99" spans="1:11" ht="22.5" customHeight="1">
      <c r="A99" s="117" t="s">
        <v>155</v>
      </c>
      <c r="B99" s="134"/>
      <c r="C99" s="136" t="s">
        <v>276</v>
      </c>
      <c r="D99" s="149">
        <v>27000</v>
      </c>
      <c r="E99" s="149">
        <f t="shared" si="5"/>
        <v>27000</v>
      </c>
      <c r="F99" s="151" t="s">
        <v>346</v>
      </c>
      <c r="G99" s="136"/>
      <c r="H99" s="136"/>
      <c r="I99" s="151" t="s">
        <v>346</v>
      </c>
      <c r="J99" s="136"/>
      <c r="K99" s="149">
        <f t="shared" si="3"/>
        <v>120</v>
      </c>
    </row>
    <row r="100" spans="1:11" ht="27" customHeight="1">
      <c r="A100" s="117" t="s">
        <v>155</v>
      </c>
      <c r="B100" s="134"/>
      <c r="C100" s="136" t="s">
        <v>286</v>
      </c>
      <c r="D100" s="149">
        <v>0</v>
      </c>
      <c r="E100" s="149">
        <f t="shared" si="5"/>
        <v>0</v>
      </c>
      <c r="F100" s="151"/>
      <c r="G100" s="136"/>
      <c r="H100" s="136"/>
      <c r="I100" s="151" t="s">
        <v>141</v>
      </c>
      <c r="J100" s="135"/>
      <c r="K100" s="149">
        <f t="shared" si="3"/>
        <v>0</v>
      </c>
    </row>
    <row r="101" spans="1:11" ht="27" customHeight="1">
      <c r="A101" s="89" t="s">
        <v>176</v>
      </c>
      <c r="B101" s="134"/>
      <c r="C101" s="136" t="s">
        <v>328</v>
      </c>
      <c r="D101" s="149">
        <v>800</v>
      </c>
      <c r="E101" s="149">
        <f t="shared" si="5"/>
        <v>800</v>
      </c>
      <c r="F101" s="151"/>
      <c r="G101" s="136"/>
      <c r="H101" s="136"/>
      <c r="I101" s="151"/>
      <c r="J101" s="135"/>
      <c r="K101" s="149">
        <f t="shared" si="3"/>
        <v>800</v>
      </c>
    </row>
    <row r="102" spans="1:11" ht="27" customHeight="1">
      <c r="A102" s="132" t="s">
        <v>182</v>
      </c>
      <c r="B102" s="134"/>
      <c r="C102" s="135" t="s">
        <v>183</v>
      </c>
      <c r="D102" s="147">
        <v>0</v>
      </c>
      <c r="E102" s="147">
        <f t="shared" si="5"/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</row>
    <row r="103" spans="1:11" ht="15" customHeight="1" thickBot="1">
      <c r="A103" s="89" t="s">
        <v>146</v>
      </c>
      <c r="B103" s="126"/>
      <c r="C103" s="67" t="s">
        <v>277</v>
      </c>
      <c r="D103" s="148">
        <v>0</v>
      </c>
      <c r="E103" s="177">
        <f t="shared" si="5"/>
        <v>0</v>
      </c>
      <c r="F103" s="146" t="s">
        <v>141</v>
      </c>
      <c r="G103" s="67"/>
      <c r="H103" s="67"/>
      <c r="I103" s="67" t="s">
        <v>141</v>
      </c>
      <c r="J103" s="67"/>
      <c r="K103" s="146" t="s">
        <v>141</v>
      </c>
    </row>
    <row r="104" spans="1:11" ht="11.25" customHeight="1" thickBot="1">
      <c r="A104" s="91"/>
      <c r="B104" s="84"/>
      <c r="C104" s="67"/>
      <c r="D104" s="67"/>
      <c r="E104" s="67"/>
      <c r="F104" s="67"/>
      <c r="G104" s="67"/>
      <c r="H104" s="67"/>
      <c r="I104" s="67"/>
      <c r="J104" s="67"/>
      <c r="K104" s="146"/>
    </row>
    <row r="105" spans="1:11" ht="27" customHeight="1" thickBot="1">
      <c r="A105" s="90" t="s">
        <v>94</v>
      </c>
      <c r="B105" s="127">
        <v>450</v>
      </c>
      <c r="C105" s="67" t="s">
        <v>54</v>
      </c>
      <c r="D105" s="67" t="s">
        <v>54</v>
      </c>
      <c r="E105" s="67" t="s">
        <v>54</v>
      </c>
      <c r="F105" s="39" t="s">
        <v>330</v>
      </c>
      <c r="G105" s="67"/>
      <c r="H105" s="67"/>
      <c r="I105" s="39" t="s">
        <v>388</v>
      </c>
      <c r="J105" s="67" t="s">
        <v>54</v>
      </c>
      <c r="K105" s="146" t="s">
        <v>54</v>
      </c>
    </row>
  </sheetData>
  <mergeCells count="1">
    <mergeCell ref="F2:I3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showGridLines="0" tabSelected="1" zoomScaleSheetLayoutView="120" workbookViewId="0" topLeftCell="A70">
      <selection activeCell="H87" sqref="H8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2.87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95" t="s">
        <v>87</v>
      </c>
      <c r="B1" s="196"/>
      <c r="C1" s="196"/>
      <c r="D1" s="196"/>
      <c r="E1" s="196"/>
      <c r="F1" s="196"/>
      <c r="G1" s="196"/>
      <c r="H1" s="196"/>
    </row>
    <row r="2" spans="1:9" ht="12" customHeight="1">
      <c r="A2" s="195" t="s">
        <v>111</v>
      </c>
      <c r="B2" s="196"/>
      <c r="C2" s="196"/>
      <c r="D2" s="196"/>
      <c r="E2" s="196"/>
      <c r="F2" s="196"/>
      <c r="G2" s="196"/>
      <c r="H2" s="196"/>
      <c r="I2" s="4"/>
    </row>
    <row r="3" spans="1:9" ht="12" customHeight="1">
      <c r="A3" s="195" t="s">
        <v>85</v>
      </c>
      <c r="B3" s="196"/>
      <c r="C3" s="196"/>
      <c r="D3" s="196"/>
      <c r="E3" s="196"/>
      <c r="F3" s="196"/>
      <c r="G3" s="196"/>
      <c r="H3" s="197"/>
      <c r="I3" s="79"/>
    </row>
    <row r="4" spans="1:9" ht="12.75" customHeight="1" thickBot="1">
      <c r="A4" s="198" t="s">
        <v>86</v>
      </c>
      <c r="B4" s="199"/>
      <c r="C4" s="199"/>
      <c r="D4" s="199"/>
      <c r="E4" s="199"/>
      <c r="F4" s="199"/>
      <c r="G4" s="199"/>
      <c r="I4" s="92" t="s">
        <v>6</v>
      </c>
    </row>
    <row r="5" spans="1:9" ht="12.75" customHeight="1">
      <c r="A5" s="85"/>
      <c r="B5" s="86"/>
      <c r="C5" s="86"/>
      <c r="D5" s="86"/>
      <c r="E5" s="86"/>
      <c r="F5" s="86"/>
      <c r="G5" s="86"/>
      <c r="H5" s="13" t="s">
        <v>32</v>
      </c>
      <c r="I5" s="93" t="s">
        <v>58</v>
      </c>
    </row>
    <row r="6" spans="1:9" s="171" customFormat="1" ht="18.75" customHeight="1">
      <c r="A6" s="186" t="s">
        <v>366</v>
      </c>
      <c r="B6" s="186"/>
      <c r="C6" s="186"/>
      <c r="D6" s="186"/>
      <c r="E6" s="186"/>
      <c r="F6" s="186"/>
      <c r="G6" s="186"/>
      <c r="H6" s="187" t="s">
        <v>28</v>
      </c>
      <c r="I6" s="188" t="s">
        <v>367</v>
      </c>
    </row>
    <row r="7" spans="1:9" ht="18" customHeight="1">
      <c r="A7" s="14" t="s">
        <v>104</v>
      </c>
      <c r="B7" s="14"/>
      <c r="C7" s="14"/>
      <c r="D7" s="13"/>
      <c r="E7" s="13"/>
      <c r="F7" s="13"/>
      <c r="G7" s="13"/>
      <c r="H7" s="14"/>
      <c r="I7" s="87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94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0" t="s">
        <v>116</v>
      </c>
    </row>
    <row r="10" spans="1:9" ht="9.75" customHeight="1">
      <c r="A10" s="14" t="s">
        <v>98</v>
      </c>
      <c r="B10"/>
      <c r="C10" s="17" t="s">
        <v>189</v>
      </c>
      <c r="D10" s="17"/>
      <c r="E10" s="17"/>
      <c r="F10" s="17"/>
      <c r="G10" s="17"/>
      <c r="H10" s="14" t="s">
        <v>95</v>
      </c>
      <c r="I10" s="20" t="s">
        <v>115</v>
      </c>
    </row>
    <row r="11" spans="1:9" ht="15.75" customHeight="1">
      <c r="A11" s="14" t="s">
        <v>55</v>
      </c>
      <c r="B11" s="14"/>
      <c r="C11" s="14"/>
      <c r="D11" s="13"/>
      <c r="E11" s="13"/>
      <c r="F11" s="13"/>
      <c r="G11" s="13"/>
      <c r="H11" s="14" t="s">
        <v>84</v>
      </c>
      <c r="I11" s="20" t="s">
        <v>117</v>
      </c>
    </row>
    <row r="12" spans="1:9" ht="13.5" customHeight="1">
      <c r="A12" s="14" t="s">
        <v>64</v>
      </c>
      <c r="B12" s="14"/>
      <c r="C12" s="14"/>
      <c r="D12" s="13"/>
      <c r="E12" s="13"/>
      <c r="F12" s="13"/>
      <c r="G12" s="13"/>
      <c r="H12" s="14"/>
      <c r="I12" s="76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1" t="s">
        <v>0</v>
      </c>
    </row>
    <row r="14" spans="2:9" ht="14.25" customHeight="1">
      <c r="B14" s="44"/>
      <c r="C14" s="44" t="s">
        <v>43</v>
      </c>
      <c r="D14" s="13"/>
      <c r="E14" s="13"/>
      <c r="F14" s="13"/>
      <c r="G14" s="13"/>
      <c r="H14" s="13"/>
      <c r="I14" s="25"/>
    </row>
    <row r="15" spans="1:9" ht="5.25" customHeight="1">
      <c r="A15" s="43"/>
      <c r="B15" s="43"/>
      <c r="C15" s="15"/>
      <c r="D15" s="16"/>
      <c r="E15" s="16"/>
      <c r="F15" s="16"/>
      <c r="G15" s="16"/>
      <c r="H15" s="16"/>
      <c r="I15" s="17"/>
    </row>
    <row r="16" spans="1:9" ht="12.75" customHeight="1">
      <c r="A16" s="8"/>
      <c r="B16" s="9"/>
      <c r="C16" s="29"/>
      <c r="D16" s="7"/>
      <c r="E16" s="31"/>
      <c r="F16" s="40" t="s">
        <v>9</v>
      </c>
      <c r="G16" s="32"/>
      <c r="H16" s="41"/>
      <c r="I16" s="18"/>
    </row>
    <row r="17" spans="1:9" ht="9.75" customHeight="1">
      <c r="A17" s="9"/>
      <c r="B17" s="9" t="s">
        <v>23</v>
      </c>
      <c r="C17" s="29" t="s">
        <v>99</v>
      </c>
      <c r="D17" s="7" t="s">
        <v>80</v>
      </c>
      <c r="E17" s="36" t="s">
        <v>107</v>
      </c>
      <c r="F17" s="42" t="s">
        <v>10</v>
      </c>
      <c r="G17" s="36" t="s">
        <v>13</v>
      </c>
      <c r="H17" s="35"/>
      <c r="I17" s="18" t="s">
        <v>4</v>
      </c>
    </row>
    <row r="18" spans="1:9" ht="9.75" customHeight="1">
      <c r="A18" s="9" t="s">
        <v>7</v>
      </c>
      <c r="B18" s="9" t="s">
        <v>24</v>
      </c>
      <c r="C18" s="29" t="s">
        <v>100</v>
      </c>
      <c r="D18" s="7" t="s">
        <v>81</v>
      </c>
      <c r="E18" s="37" t="s">
        <v>108</v>
      </c>
      <c r="F18" s="7" t="s">
        <v>11</v>
      </c>
      <c r="G18" s="7" t="s">
        <v>14</v>
      </c>
      <c r="H18" s="7" t="s">
        <v>15</v>
      </c>
      <c r="I18" s="18" t="s">
        <v>5</v>
      </c>
    </row>
    <row r="19" spans="1:9" ht="9.75" customHeight="1">
      <c r="A19" s="8"/>
      <c r="B19" s="9" t="s">
        <v>25</v>
      </c>
      <c r="C19" s="29" t="s">
        <v>101</v>
      </c>
      <c r="D19" s="7" t="s">
        <v>5</v>
      </c>
      <c r="E19" s="37" t="s">
        <v>109</v>
      </c>
      <c r="F19" s="7" t="s">
        <v>12</v>
      </c>
      <c r="G19" s="7"/>
      <c r="H19" s="7"/>
      <c r="I19" s="18"/>
    </row>
    <row r="20" spans="1:9" ht="9.75" customHeight="1">
      <c r="A20" s="8"/>
      <c r="B20" s="9"/>
      <c r="C20" s="9"/>
      <c r="D20" s="7"/>
      <c r="E20" s="37"/>
      <c r="F20" s="7"/>
      <c r="G20" s="7"/>
      <c r="H20" s="7"/>
      <c r="I20" s="18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8" t="s">
        <v>3</v>
      </c>
      <c r="F21" s="6" t="s">
        <v>16</v>
      </c>
      <c r="G21" s="6" t="s">
        <v>17</v>
      </c>
      <c r="H21" s="6" t="s">
        <v>18</v>
      </c>
      <c r="I21" s="19" t="s">
        <v>19</v>
      </c>
    </row>
    <row r="22" spans="1:9" ht="15.75" customHeight="1">
      <c r="A22" s="166" t="s">
        <v>22</v>
      </c>
      <c r="B22" s="167" t="s">
        <v>36</v>
      </c>
      <c r="C22" s="168" t="s">
        <v>54</v>
      </c>
      <c r="D22" s="164">
        <f>D24+D56</f>
        <v>9874000</v>
      </c>
      <c r="E22" s="164">
        <f>E24+E56</f>
        <v>4784381.18</v>
      </c>
      <c r="F22" s="164">
        <f>F24+F56</f>
        <v>0</v>
      </c>
      <c r="G22" s="164">
        <f>G24+G56</f>
        <v>0</v>
      </c>
      <c r="H22" s="164">
        <f>H24+H56</f>
        <v>4784381.18</v>
      </c>
      <c r="I22" s="169">
        <f>D22-H22</f>
        <v>5089618.82</v>
      </c>
    </row>
    <row r="23" spans="1:9" ht="13.5" customHeight="1">
      <c r="A23" s="95" t="s">
        <v>8</v>
      </c>
      <c r="B23" s="59"/>
      <c r="C23" s="72"/>
      <c r="D23" s="60"/>
      <c r="E23" s="60"/>
      <c r="F23" s="61"/>
      <c r="G23" s="61"/>
      <c r="H23" s="61"/>
      <c r="I23" s="102"/>
    </row>
    <row r="24" spans="1:9" ht="12.75" customHeight="1">
      <c r="A24" s="161" t="s">
        <v>118</v>
      </c>
      <c r="B24" s="162"/>
      <c r="C24" s="163" t="s">
        <v>121</v>
      </c>
      <c r="D24" s="164">
        <f>D25+D29+D34+D39+D43+D45+D49+D51+D53</f>
        <v>7365500</v>
      </c>
      <c r="E24" s="164">
        <f>E25+E29+E34+E39+E43+E45+E49+E53</f>
        <v>3194107.18</v>
      </c>
      <c r="F24" s="164">
        <f>F25+F35+F40+F41+F42+F44+F46+F52+F54+F38+F37+F55+F48</f>
        <v>0</v>
      </c>
      <c r="G24" s="164">
        <f>G25+G35+G40+G41+G42+G44+G46+G52+G54+G38+G37+G55+G48</f>
        <v>0</v>
      </c>
      <c r="H24" s="164">
        <v>3194107.18</v>
      </c>
      <c r="I24" s="165">
        <f>D24-H24</f>
        <v>4171392.82</v>
      </c>
    </row>
    <row r="25" spans="1:9" ht="15.75" customHeight="1">
      <c r="A25" s="99" t="s">
        <v>119</v>
      </c>
      <c r="B25" s="159"/>
      <c r="C25" s="98" t="s">
        <v>120</v>
      </c>
      <c r="D25" s="101">
        <f>D26+D27+D28</f>
        <v>833100</v>
      </c>
      <c r="E25" s="101">
        <f>E26+E27+E28</f>
        <v>319971.7</v>
      </c>
      <c r="F25" s="98"/>
      <c r="G25" s="98"/>
      <c r="H25" s="160">
        <f>H26+H27+H28</f>
        <v>319971.7</v>
      </c>
      <c r="I25" s="103"/>
    </row>
    <row r="26" spans="1:9" ht="66" customHeight="1">
      <c r="A26" s="50" t="s">
        <v>199</v>
      </c>
      <c r="B26" s="56"/>
      <c r="C26" s="39" t="s">
        <v>201</v>
      </c>
      <c r="D26" s="2" t="s">
        <v>306</v>
      </c>
      <c r="E26" s="2" t="s">
        <v>368</v>
      </c>
      <c r="F26" s="39"/>
      <c r="G26" s="39"/>
      <c r="H26" s="2" t="s">
        <v>368</v>
      </c>
      <c r="I26" s="104"/>
    </row>
    <row r="27" spans="1:9" ht="96" customHeight="1">
      <c r="A27" s="50" t="s">
        <v>200</v>
      </c>
      <c r="B27" s="56"/>
      <c r="C27" s="39" t="s">
        <v>202</v>
      </c>
      <c r="D27" s="2" t="s">
        <v>228</v>
      </c>
      <c r="E27" s="2" t="s">
        <v>141</v>
      </c>
      <c r="F27" s="39"/>
      <c r="G27" s="39"/>
      <c r="H27" s="2" t="s">
        <v>141</v>
      </c>
      <c r="I27" s="104"/>
    </row>
    <row r="28" spans="1:9" ht="41.25" customHeight="1">
      <c r="A28" s="180" t="s">
        <v>289</v>
      </c>
      <c r="B28" s="56"/>
      <c r="C28" s="39" t="s">
        <v>203</v>
      </c>
      <c r="D28" s="2" t="s">
        <v>141</v>
      </c>
      <c r="E28" s="2" t="s">
        <v>369</v>
      </c>
      <c r="F28" s="39"/>
      <c r="G28" s="39"/>
      <c r="H28" s="2" t="s">
        <v>369</v>
      </c>
      <c r="I28" s="104"/>
    </row>
    <row r="29" spans="1:9" ht="34.5" customHeight="1">
      <c r="A29" s="99" t="s">
        <v>204</v>
      </c>
      <c r="B29" s="159"/>
      <c r="C29" s="98" t="s">
        <v>205</v>
      </c>
      <c r="D29" s="101">
        <f>D30+D31+D32+D33</f>
        <v>871200</v>
      </c>
      <c r="E29" s="101">
        <f>E30+E31+E32+E33</f>
        <v>471775.07</v>
      </c>
      <c r="F29" s="160"/>
      <c r="G29" s="160"/>
      <c r="H29" s="160">
        <f>H30+H31+H32+H33</f>
        <v>471775.07</v>
      </c>
      <c r="I29" s="103"/>
    </row>
    <row r="30" spans="1:9" ht="66.75" customHeight="1">
      <c r="A30" s="50" t="s">
        <v>206</v>
      </c>
      <c r="B30" s="159"/>
      <c r="C30" s="170" t="s">
        <v>207</v>
      </c>
      <c r="D30" s="173" t="s">
        <v>307</v>
      </c>
      <c r="E30" s="173" t="s">
        <v>370</v>
      </c>
      <c r="F30" s="170"/>
      <c r="G30" s="170"/>
      <c r="H30" s="173" t="s">
        <v>370</v>
      </c>
      <c r="I30" s="174"/>
    </row>
    <row r="31" spans="1:17" ht="72" customHeight="1">
      <c r="A31" s="50" t="s">
        <v>208</v>
      </c>
      <c r="B31" s="159"/>
      <c r="C31" s="170" t="s">
        <v>209</v>
      </c>
      <c r="D31" s="173" t="s">
        <v>308</v>
      </c>
      <c r="E31" s="173" t="s">
        <v>371</v>
      </c>
      <c r="F31" s="170"/>
      <c r="G31" s="170"/>
      <c r="H31" s="173" t="s">
        <v>371</v>
      </c>
      <c r="I31" s="174"/>
      <c r="J31" s="137"/>
      <c r="K31" s="137"/>
      <c r="L31" s="137"/>
      <c r="M31" s="137"/>
      <c r="N31" s="137"/>
      <c r="O31" s="137"/>
      <c r="P31" s="137"/>
      <c r="Q31" s="137"/>
    </row>
    <row r="32" spans="1:9" ht="87" customHeight="1">
      <c r="A32" s="50" t="s">
        <v>212</v>
      </c>
      <c r="B32" s="159"/>
      <c r="C32" s="170" t="s">
        <v>210</v>
      </c>
      <c r="D32" s="173" t="s">
        <v>309</v>
      </c>
      <c r="E32" s="173" t="s">
        <v>372</v>
      </c>
      <c r="F32" s="170"/>
      <c r="G32" s="170"/>
      <c r="H32" s="173" t="s">
        <v>372</v>
      </c>
      <c r="I32" s="174"/>
    </row>
    <row r="33" spans="1:15" ht="80.25" customHeight="1">
      <c r="A33" s="50" t="s">
        <v>213</v>
      </c>
      <c r="B33" s="159"/>
      <c r="C33" s="170" t="s">
        <v>211</v>
      </c>
      <c r="D33" s="173" t="s">
        <v>310</v>
      </c>
      <c r="E33" s="173" t="s">
        <v>373</v>
      </c>
      <c r="F33" s="170"/>
      <c r="G33" s="170"/>
      <c r="H33" s="173" t="s">
        <v>373</v>
      </c>
      <c r="I33" s="174"/>
      <c r="J33" s="137"/>
      <c r="K33" s="137"/>
      <c r="L33" s="137"/>
      <c r="M33" s="137"/>
      <c r="N33" s="137"/>
      <c r="O33" s="137"/>
    </row>
    <row r="34" spans="1:9" ht="21" customHeight="1">
      <c r="A34" s="99" t="s">
        <v>214</v>
      </c>
      <c r="B34" s="159"/>
      <c r="C34" s="98" t="s">
        <v>218</v>
      </c>
      <c r="D34" s="101">
        <f>D35+D37+D38</f>
        <v>1491900</v>
      </c>
      <c r="E34" s="101">
        <f>E35+E37+E38+E36</f>
        <v>1550121.56</v>
      </c>
      <c r="F34" s="160"/>
      <c r="G34" s="160"/>
      <c r="H34" s="101">
        <f>H36+H38+H35+H37</f>
        <v>1550121.56</v>
      </c>
      <c r="I34" s="103"/>
    </row>
    <row r="35" spans="1:9" ht="36.75" customHeight="1">
      <c r="A35" s="50" t="s">
        <v>122</v>
      </c>
      <c r="B35" s="51"/>
      <c r="C35" s="39" t="s">
        <v>229</v>
      </c>
      <c r="D35" s="2" t="s">
        <v>348</v>
      </c>
      <c r="E35" s="2" t="s">
        <v>374</v>
      </c>
      <c r="F35" s="39"/>
      <c r="G35" s="39"/>
      <c r="H35" s="2" t="s">
        <v>374</v>
      </c>
      <c r="I35" s="104"/>
    </row>
    <row r="36" spans="1:9" ht="48" customHeight="1">
      <c r="A36" s="180" t="s">
        <v>290</v>
      </c>
      <c r="B36" s="51"/>
      <c r="C36" s="39" t="s">
        <v>278</v>
      </c>
      <c r="D36" s="2"/>
      <c r="E36" s="2" t="s">
        <v>141</v>
      </c>
      <c r="F36" s="39"/>
      <c r="G36" s="39"/>
      <c r="H36" s="2" t="s">
        <v>141</v>
      </c>
      <c r="I36" s="104"/>
    </row>
    <row r="37" spans="1:9" ht="51" customHeight="1">
      <c r="A37" s="50" t="s">
        <v>192</v>
      </c>
      <c r="B37" s="51"/>
      <c r="C37" s="39" t="s">
        <v>190</v>
      </c>
      <c r="D37" s="2" t="s">
        <v>349</v>
      </c>
      <c r="E37" s="2" t="s">
        <v>355</v>
      </c>
      <c r="F37" s="39"/>
      <c r="G37" s="39"/>
      <c r="H37" s="2" t="s">
        <v>355</v>
      </c>
      <c r="I37" s="104"/>
    </row>
    <row r="38" spans="1:9" ht="26.25" customHeight="1">
      <c r="A38" s="50" t="s">
        <v>191</v>
      </c>
      <c r="B38" s="51"/>
      <c r="C38" s="39" t="s">
        <v>215</v>
      </c>
      <c r="D38" s="2" t="s">
        <v>350</v>
      </c>
      <c r="E38" s="2" t="s">
        <v>375</v>
      </c>
      <c r="F38" s="39"/>
      <c r="G38" s="39"/>
      <c r="H38" s="2" t="s">
        <v>385</v>
      </c>
      <c r="I38" s="104"/>
    </row>
    <row r="39" spans="1:9" ht="26.25" customHeight="1">
      <c r="A39" s="99" t="s">
        <v>216</v>
      </c>
      <c r="B39" s="100"/>
      <c r="C39" s="98" t="s">
        <v>217</v>
      </c>
      <c r="D39" s="101">
        <f>D40+D41+D42</f>
        <v>4099600</v>
      </c>
      <c r="E39" s="101">
        <f>E40+E41+E42</f>
        <v>801085.78</v>
      </c>
      <c r="F39" s="160"/>
      <c r="G39" s="160"/>
      <c r="H39" s="160">
        <f>H40+H41+H42</f>
        <v>801085.78</v>
      </c>
      <c r="I39" s="103"/>
    </row>
    <row r="40" spans="1:9" ht="52.5" customHeight="1">
      <c r="A40" s="50" t="s">
        <v>123</v>
      </c>
      <c r="B40" s="51"/>
      <c r="C40" s="39" t="s">
        <v>124</v>
      </c>
      <c r="D40" s="2" t="s">
        <v>311</v>
      </c>
      <c r="E40" s="2" t="s">
        <v>376</v>
      </c>
      <c r="F40" s="39"/>
      <c r="G40" s="39"/>
      <c r="H40" s="2" t="s">
        <v>376</v>
      </c>
      <c r="I40" s="104"/>
    </row>
    <row r="41" spans="1:9" ht="59.25" customHeight="1">
      <c r="A41" s="50" t="s">
        <v>125</v>
      </c>
      <c r="B41" s="51"/>
      <c r="C41" s="39" t="s">
        <v>312</v>
      </c>
      <c r="D41" s="2" t="s">
        <v>314</v>
      </c>
      <c r="E41" s="2" t="s">
        <v>378</v>
      </c>
      <c r="F41" s="39"/>
      <c r="G41" s="39"/>
      <c r="H41" s="2" t="s">
        <v>378</v>
      </c>
      <c r="I41" s="104"/>
    </row>
    <row r="42" spans="1:9" ht="62.25" customHeight="1">
      <c r="A42" s="50" t="s">
        <v>126</v>
      </c>
      <c r="B42" s="51"/>
      <c r="C42" s="39" t="s">
        <v>313</v>
      </c>
      <c r="D42" s="2" t="s">
        <v>315</v>
      </c>
      <c r="E42" s="2" t="s">
        <v>377</v>
      </c>
      <c r="F42" s="39"/>
      <c r="G42" s="39"/>
      <c r="H42" s="2" t="s">
        <v>386</v>
      </c>
      <c r="I42" s="104"/>
    </row>
    <row r="43" spans="1:10" ht="27.75" customHeight="1">
      <c r="A43" s="99" t="s">
        <v>219</v>
      </c>
      <c r="B43" s="100"/>
      <c r="C43" s="98" t="s">
        <v>220</v>
      </c>
      <c r="D43" s="160" t="str">
        <f>D44</f>
        <v>14200</v>
      </c>
      <c r="E43" s="160" t="str">
        <f>E44</f>
        <v>5420</v>
      </c>
      <c r="F43" s="160"/>
      <c r="G43" s="160"/>
      <c r="H43" s="160" t="str">
        <f>H44</f>
        <v>5420</v>
      </c>
      <c r="I43" s="103"/>
      <c r="J43" s="171"/>
    </row>
    <row r="44" spans="1:9" ht="79.5" customHeight="1">
      <c r="A44" s="50" t="s">
        <v>127</v>
      </c>
      <c r="B44" s="51"/>
      <c r="C44" s="39" t="s">
        <v>128</v>
      </c>
      <c r="D44" s="2" t="s">
        <v>316</v>
      </c>
      <c r="E44" s="2" t="s">
        <v>379</v>
      </c>
      <c r="F44" s="39"/>
      <c r="G44" s="39"/>
      <c r="H44" s="2" t="s">
        <v>379</v>
      </c>
      <c r="I44" s="104"/>
    </row>
    <row r="45" spans="1:9" ht="60.75" customHeight="1">
      <c r="A45" s="99" t="s">
        <v>221</v>
      </c>
      <c r="B45" s="100"/>
      <c r="C45" s="98" t="s">
        <v>222</v>
      </c>
      <c r="D45" s="160">
        <f>D46+D47+D48</f>
        <v>36400</v>
      </c>
      <c r="E45" s="160">
        <f>E46+E47+E48</f>
        <v>18180.52</v>
      </c>
      <c r="F45" s="160"/>
      <c r="G45" s="160"/>
      <c r="H45" s="160">
        <f>H46+H47+H48</f>
        <v>18180.52</v>
      </c>
      <c r="I45" s="103"/>
    </row>
    <row r="46" spans="1:9" ht="82.5" customHeight="1">
      <c r="A46" s="50" t="s">
        <v>129</v>
      </c>
      <c r="B46" s="51"/>
      <c r="C46" s="39" t="s">
        <v>130</v>
      </c>
      <c r="D46" s="2" t="s">
        <v>141</v>
      </c>
      <c r="E46" s="2" t="s">
        <v>141</v>
      </c>
      <c r="F46" s="39"/>
      <c r="G46" s="39"/>
      <c r="H46" s="2" t="s">
        <v>141</v>
      </c>
      <c r="I46" s="104"/>
    </row>
    <row r="47" spans="1:9" ht="66" customHeight="1">
      <c r="A47" s="180" t="s">
        <v>291</v>
      </c>
      <c r="B47" s="51"/>
      <c r="C47" s="39" t="s">
        <v>223</v>
      </c>
      <c r="D47" s="2" t="s">
        <v>141</v>
      </c>
      <c r="E47" s="2" t="s">
        <v>141</v>
      </c>
      <c r="F47" s="39"/>
      <c r="G47" s="39"/>
      <c r="H47" s="2" t="s">
        <v>141</v>
      </c>
      <c r="I47" s="104"/>
    </row>
    <row r="48" spans="1:9" ht="51" customHeight="1">
      <c r="A48" s="89" t="s">
        <v>195</v>
      </c>
      <c r="B48" s="181"/>
      <c r="C48" s="61" t="s">
        <v>196</v>
      </c>
      <c r="D48" s="60" t="s">
        <v>230</v>
      </c>
      <c r="E48" s="60" t="s">
        <v>380</v>
      </c>
      <c r="F48" s="61"/>
      <c r="G48" s="61"/>
      <c r="H48" s="60" t="s">
        <v>380</v>
      </c>
      <c r="I48" s="157"/>
    </row>
    <row r="49" spans="1:28" ht="51" customHeight="1">
      <c r="A49" s="182" t="s">
        <v>295</v>
      </c>
      <c r="B49" s="182"/>
      <c r="C49" s="182" t="s">
        <v>297</v>
      </c>
      <c r="D49" s="184">
        <v>6000</v>
      </c>
      <c r="E49" s="184">
        <v>2513.84</v>
      </c>
      <c r="F49" s="184"/>
      <c r="G49" s="184"/>
      <c r="H49" s="184">
        <v>2513.84</v>
      </c>
      <c r="I49" s="118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51" customHeight="1">
      <c r="A50" s="117" t="s">
        <v>296</v>
      </c>
      <c r="B50" s="117"/>
      <c r="C50" s="117" t="s">
        <v>298</v>
      </c>
      <c r="D50" s="185">
        <v>6000</v>
      </c>
      <c r="E50" s="185">
        <v>2513.84</v>
      </c>
      <c r="F50" s="185"/>
      <c r="G50" s="185"/>
      <c r="H50" s="185">
        <v>2513.84</v>
      </c>
      <c r="I50" s="117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1:9" ht="36.75" customHeight="1">
      <c r="A51" s="99" t="s">
        <v>224</v>
      </c>
      <c r="B51" s="183"/>
      <c r="C51" s="98" t="s">
        <v>225</v>
      </c>
      <c r="D51" s="160" t="str">
        <f>D52</f>
        <v>0</v>
      </c>
      <c r="E51" s="160" t="s">
        <v>141</v>
      </c>
      <c r="F51" s="160"/>
      <c r="G51" s="160"/>
      <c r="H51" s="160" t="str">
        <f>H52</f>
        <v>0</v>
      </c>
      <c r="I51" s="103"/>
    </row>
    <row r="52" spans="1:9" ht="46.5" customHeight="1">
      <c r="A52" s="50" t="s">
        <v>131</v>
      </c>
      <c r="B52" s="51"/>
      <c r="C52" s="39" t="s">
        <v>132</v>
      </c>
      <c r="D52" s="2" t="s">
        <v>141</v>
      </c>
      <c r="E52" s="2" t="s">
        <v>141</v>
      </c>
      <c r="F52" s="39"/>
      <c r="G52" s="39"/>
      <c r="H52" s="2" t="s">
        <v>141</v>
      </c>
      <c r="I52" s="104"/>
    </row>
    <row r="53" spans="1:9" ht="30" customHeight="1">
      <c r="A53" s="99" t="s">
        <v>226</v>
      </c>
      <c r="B53" s="100"/>
      <c r="C53" s="98" t="s">
        <v>227</v>
      </c>
      <c r="D53" s="160">
        <f>D54+D55</f>
        <v>13100</v>
      </c>
      <c r="E53" s="160">
        <f>E54+E55</f>
        <v>25038.710000000003</v>
      </c>
      <c r="F53" s="98"/>
      <c r="G53" s="98"/>
      <c r="H53" s="101">
        <v>25038.71</v>
      </c>
      <c r="I53" s="172"/>
    </row>
    <row r="54" spans="1:9" ht="46.5" customHeight="1">
      <c r="A54" s="50" t="s">
        <v>193</v>
      </c>
      <c r="B54" s="51"/>
      <c r="C54" s="39" t="s">
        <v>194</v>
      </c>
      <c r="D54" s="2" t="s">
        <v>317</v>
      </c>
      <c r="E54" s="2" t="s">
        <v>381</v>
      </c>
      <c r="F54" s="39"/>
      <c r="G54" s="39"/>
      <c r="H54" s="2" t="s">
        <v>356</v>
      </c>
      <c r="I54" s="102"/>
    </row>
    <row r="55" spans="1:9" ht="46.5" customHeight="1">
      <c r="A55" s="50"/>
      <c r="B55" s="51"/>
      <c r="C55" s="39" t="s">
        <v>382</v>
      </c>
      <c r="D55" s="2"/>
      <c r="E55" s="2" t="s">
        <v>383</v>
      </c>
      <c r="F55" s="2"/>
      <c r="G55" s="2"/>
      <c r="H55" s="2" t="s">
        <v>383</v>
      </c>
      <c r="I55" s="157"/>
    </row>
    <row r="56" spans="1:9" ht="15.75" customHeight="1">
      <c r="A56" s="99" t="s">
        <v>133</v>
      </c>
      <c r="B56" s="100"/>
      <c r="C56" s="98" t="s">
        <v>134</v>
      </c>
      <c r="D56" s="101">
        <f>D57+D58+D59+D60+D61</f>
        <v>2508500</v>
      </c>
      <c r="E56" s="101">
        <f>E57+E58+E59+E61</f>
        <v>1590274</v>
      </c>
      <c r="F56" s="101">
        <f>F57+F58+F59+F61</f>
        <v>0</v>
      </c>
      <c r="G56" s="101">
        <f>G57+G58+G59+G61</f>
        <v>0</v>
      </c>
      <c r="H56" s="101">
        <f>H57+H58+H59+H61</f>
        <v>1590274</v>
      </c>
      <c r="I56" s="158">
        <f>D56-H56</f>
        <v>918226</v>
      </c>
    </row>
    <row r="57" spans="1:9" ht="27.75" customHeight="1">
      <c r="A57" s="50" t="s">
        <v>135</v>
      </c>
      <c r="B57" s="51"/>
      <c r="C57" s="39" t="s">
        <v>136</v>
      </c>
      <c r="D57" s="2" t="s">
        <v>318</v>
      </c>
      <c r="E57" s="2" t="s">
        <v>384</v>
      </c>
      <c r="F57" s="39"/>
      <c r="G57" s="39"/>
      <c r="H57" s="2" t="s">
        <v>384</v>
      </c>
      <c r="I57" s="104"/>
    </row>
    <row r="58" spans="1:9" ht="47.25" customHeight="1">
      <c r="A58" s="50" t="s">
        <v>137</v>
      </c>
      <c r="B58" s="51"/>
      <c r="C58" s="39" t="s">
        <v>138</v>
      </c>
      <c r="D58" s="2" t="s">
        <v>331</v>
      </c>
      <c r="E58" s="2" t="s">
        <v>331</v>
      </c>
      <c r="F58" s="39"/>
      <c r="G58" s="39"/>
      <c r="H58" s="2" t="s">
        <v>331</v>
      </c>
      <c r="I58" s="104"/>
    </row>
    <row r="59" spans="1:9" ht="39" customHeight="1">
      <c r="A59" s="50" t="s">
        <v>139</v>
      </c>
      <c r="B59" s="51"/>
      <c r="C59" s="39" t="s">
        <v>140</v>
      </c>
      <c r="D59" s="2" t="s">
        <v>78</v>
      </c>
      <c r="E59" s="2" t="s">
        <v>78</v>
      </c>
      <c r="F59" s="39"/>
      <c r="G59" s="39"/>
      <c r="H59" s="2" t="s">
        <v>78</v>
      </c>
      <c r="I59" s="104"/>
    </row>
    <row r="60" spans="1:9" ht="39" customHeight="1">
      <c r="A60" s="50" t="s">
        <v>352</v>
      </c>
      <c r="B60" s="51"/>
      <c r="C60" s="39" t="s">
        <v>353</v>
      </c>
      <c r="D60" s="2" t="s">
        <v>354</v>
      </c>
      <c r="E60" s="2"/>
      <c r="F60" s="39"/>
      <c r="G60" s="39"/>
      <c r="H60" s="2"/>
      <c r="I60" s="104"/>
    </row>
    <row r="61" spans="1:9" ht="38.25" customHeight="1">
      <c r="A61" s="50" t="s">
        <v>347</v>
      </c>
      <c r="B61" s="51"/>
      <c r="C61" s="39" t="s">
        <v>341</v>
      </c>
      <c r="D61" s="2" t="s">
        <v>351</v>
      </c>
      <c r="E61" s="2" t="s">
        <v>351</v>
      </c>
      <c r="F61" s="39"/>
      <c r="G61" s="39"/>
      <c r="H61" s="2" t="s">
        <v>351</v>
      </c>
      <c r="I61" s="104"/>
    </row>
    <row r="62" spans="1:9" ht="15.75" customHeight="1">
      <c r="A62" s="30"/>
      <c r="B62" s="52"/>
      <c r="C62" s="26"/>
      <c r="D62" s="26"/>
      <c r="E62" s="26"/>
      <c r="F62" s="26"/>
      <c r="G62" s="26"/>
      <c r="H62" s="26"/>
      <c r="I62" s="105"/>
    </row>
    <row r="63" spans="1:9" ht="98.25" customHeight="1">
      <c r="A63" s="23"/>
      <c r="B63" s="53"/>
      <c r="C63" s="4"/>
      <c r="D63" s="24"/>
      <c r="E63" s="24"/>
      <c r="F63" s="24"/>
      <c r="G63" s="24"/>
      <c r="H63" s="66"/>
      <c r="I63" s="106"/>
    </row>
    <row r="64" spans="2:9" ht="66.75" customHeight="1">
      <c r="B64" s="44" t="s">
        <v>88</v>
      </c>
      <c r="C64" s="14"/>
      <c r="D64" s="13"/>
      <c r="E64" s="13"/>
      <c r="F64" s="13"/>
      <c r="G64" s="13"/>
      <c r="I64" s="108" t="s">
        <v>57</v>
      </c>
    </row>
    <row r="65" spans="1:9" ht="28.5" customHeight="1">
      <c r="A65" s="43"/>
      <c r="B65" s="54"/>
      <c r="C65" s="15"/>
      <c r="D65" s="16"/>
      <c r="E65" s="16"/>
      <c r="F65" s="16"/>
      <c r="G65" s="16"/>
      <c r="H65" s="16"/>
      <c r="I65" s="109"/>
    </row>
    <row r="66" spans="1:9" ht="38.25" customHeight="1">
      <c r="A66" s="8"/>
      <c r="B66" s="9"/>
      <c r="C66" s="9" t="s">
        <v>20</v>
      </c>
      <c r="D66" s="7"/>
      <c r="E66" s="31"/>
      <c r="F66" s="40" t="s">
        <v>9</v>
      </c>
      <c r="G66" s="32"/>
      <c r="H66" s="41"/>
      <c r="I66" s="110"/>
    </row>
    <row r="67" spans="1:9" ht="10.5" customHeight="1">
      <c r="A67" s="47"/>
      <c r="B67" s="9" t="s">
        <v>23</v>
      </c>
      <c r="C67" s="29" t="s">
        <v>21</v>
      </c>
      <c r="D67" s="7" t="s">
        <v>80</v>
      </c>
      <c r="E67" s="36" t="s">
        <v>107</v>
      </c>
      <c r="F67" s="42" t="s">
        <v>10</v>
      </c>
      <c r="G67" s="36" t="s">
        <v>13</v>
      </c>
      <c r="H67" s="35"/>
      <c r="I67" s="110" t="s">
        <v>4</v>
      </c>
    </row>
    <row r="68" spans="1:9" ht="10.5" customHeight="1">
      <c r="A68" s="9" t="s">
        <v>7</v>
      </c>
      <c r="B68" s="9" t="s">
        <v>24</v>
      </c>
      <c r="C68" s="29" t="s">
        <v>100</v>
      </c>
      <c r="D68" s="7" t="s">
        <v>81</v>
      </c>
      <c r="E68" s="37" t="s">
        <v>108</v>
      </c>
      <c r="F68" s="7" t="s">
        <v>11</v>
      </c>
      <c r="G68" s="7" t="s">
        <v>14</v>
      </c>
      <c r="H68" s="7" t="s">
        <v>15</v>
      </c>
      <c r="I68" s="110" t="s">
        <v>5</v>
      </c>
    </row>
    <row r="69" spans="1:9" ht="9.75" customHeight="1">
      <c r="A69" s="8"/>
      <c r="B69" s="9" t="s">
        <v>25</v>
      </c>
      <c r="C69" s="29" t="s">
        <v>101</v>
      </c>
      <c r="D69" s="7" t="s">
        <v>5</v>
      </c>
      <c r="E69" s="37" t="s">
        <v>109</v>
      </c>
      <c r="F69" s="7" t="s">
        <v>12</v>
      </c>
      <c r="G69" s="7"/>
      <c r="H69" s="7"/>
      <c r="I69" s="110"/>
    </row>
    <row r="70" spans="1:9" ht="10.5" customHeight="1">
      <c r="A70" s="8"/>
      <c r="B70" s="9"/>
      <c r="C70" s="29"/>
      <c r="D70" s="7"/>
      <c r="E70" s="37"/>
      <c r="F70" s="7"/>
      <c r="G70" s="7"/>
      <c r="H70" s="7"/>
      <c r="I70" s="110"/>
    </row>
    <row r="71" spans="1:9" ht="9.75" customHeight="1" thickBot="1">
      <c r="A71" s="5">
        <v>1</v>
      </c>
      <c r="B71" s="12">
        <v>2</v>
      </c>
      <c r="C71" s="12">
        <v>3</v>
      </c>
      <c r="D71" s="6" t="s">
        <v>2</v>
      </c>
      <c r="E71" s="38" t="s">
        <v>3</v>
      </c>
      <c r="F71" s="6" t="s">
        <v>16</v>
      </c>
      <c r="G71" s="6" t="s">
        <v>17</v>
      </c>
      <c r="H71" s="6" t="s">
        <v>18</v>
      </c>
      <c r="I71" s="111" t="s">
        <v>19</v>
      </c>
    </row>
    <row r="72" spans="1:9" ht="34.5" customHeight="1">
      <c r="A72" s="10" t="s">
        <v>89</v>
      </c>
      <c r="B72" s="55" t="s">
        <v>37</v>
      </c>
      <c r="C72" s="57" t="s">
        <v>54</v>
      </c>
      <c r="D72" s="2" t="s">
        <v>319</v>
      </c>
      <c r="E72" s="2"/>
      <c r="F72" s="39"/>
      <c r="G72" s="39"/>
      <c r="H72" s="39" t="s">
        <v>387</v>
      </c>
      <c r="I72" s="112"/>
    </row>
    <row r="73" spans="1:9" ht="12.75" customHeight="1">
      <c r="A73" s="58" t="s">
        <v>40</v>
      </c>
      <c r="B73" s="59"/>
      <c r="C73" s="72"/>
      <c r="D73" s="60"/>
      <c r="E73" s="60"/>
      <c r="F73" s="61"/>
      <c r="G73" s="61"/>
      <c r="H73" s="61"/>
      <c r="I73" s="102"/>
    </row>
    <row r="74" spans="1:9" ht="24.75" customHeight="1">
      <c r="A74" s="10" t="s">
        <v>90</v>
      </c>
      <c r="B74" s="64" t="s">
        <v>41</v>
      </c>
      <c r="C74" s="2" t="s">
        <v>54</v>
      </c>
      <c r="D74" s="2"/>
      <c r="E74" s="2"/>
      <c r="F74" s="39"/>
      <c r="G74" s="39"/>
      <c r="H74" s="39"/>
      <c r="I74" s="104"/>
    </row>
    <row r="75" spans="1:9" ht="11.25" customHeight="1">
      <c r="A75" s="58" t="s">
        <v>39</v>
      </c>
      <c r="B75" s="59"/>
      <c r="C75" s="60"/>
      <c r="D75" s="60"/>
      <c r="E75" s="60"/>
      <c r="F75" s="61"/>
      <c r="G75" s="61"/>
      <c r="H75" s="61"/>
      <c r="I75" s="102"/>
    </row>
    <row r="76" spans="1:9" ht="10.5" customHeight="1">
      <c r="A76" s="10"/>
      <c r="B76" s="63"/>
      <c r="C76" s="2"/>
      <c r="D76" s="2"/>
      <c r="E76" s="2"/>
      <c r="F76" s="39"/>
      <c r="G76" s="39"/>
      <c r="H76" s="39"/>
      <c r="I76" s="104"/>
    </row>
    <row r="77" spans="1:9" ht="14.25" customHeight="1">
      <c r="A77" s="10"/>
      <c r="B77" s="63"/>
      <c r="C77" s="2"/>
      <c r="D77" s="2"/>
      <c r="E77" s="2"/>
      <c r="F77" s="39"/>
      <c r="G77" s="39"/>
      <c r="H77" s="39"/>
      <c r="I77" s="104"/>
    </row>
    <row r="78" spans="1:9" ht="18" customHeight="1">
      <c r="A78" s="10"/>
      <c r="B78" s="63"/>
      <c r="C78" s="2"/>
      <c r="D78" s="2"/>
      <c r="E78" s="2"/>
      <c r="F78" s="39"/>
      <c r="G78" s="39"/>
      <c r="H78" s="39"/>
      <c r="I78" s="104"/>
    </row>
    <row r="79" spans="1:9" ht="18" customHeight="1">
      <c r="A79" s="10"/>
      <c r="B79" s="63"/>
      <c r="C79" s="2"/>
      <c r="D79" s="2"/>
      <c r="E79" s="2"/>
      <c r="F79" s="39"/>
      <c r="G79" s="39"/>
      <c r="H79" s="39"/>
      <c r="I79" s="104"/>
    </row>
    <row r="80" spans="1:9" ht="15" customHeight="1">
      <c r="A80" s="10"/>
      <c r="B80" s="51"/>
      <c r="C80" s="2"/>
      <c r="D80" s="2"/>
      <c r="E80" s="2"/>
      <c r="F80" s="39"/>
      <c r="G80" s="39"/>
      <c r="H80" s="39"/>
      <c r="I80" s="104"/>
    </row>
    <row r="81" spans="1:9" ht="21" customHeight="1">
      <c r="A81" s="10" t="s">
        <v>91</v>
      </c>
      <c r="B81" s="56" t="s">
        <v>42</v>
      </c>
      <c r="C81" s="2" t="s">
        <v>54</v>
      </c>
      <c r="D81" s="2"/>
      <c r="E81" s="2"/>
      <c r="F81" s="39"/>
      <c r="G81" s="39"/>
      <c r="H81" s="39"/>
      <c r="I81" s="104"/>
    </row>
    <row r="82" spans="1:9" ht="18.75" customHeight="1">
      <c r="A82" s="58" t="s">
        <v>39</v>
      </c>
      <c r="B82" s="59"/>
      <c r="C82" s="60"/>
      <c r="D82" s="60"/>
      <c r="E82" s="60"/>
      <c r="F82" s="61"/>
      <c r="G82" s="61"/>
      <c r="H82" s="61"/>
      <c r="I82" s="102"/>
    </row>
    <row r="83" spans="1:9" ht="12.75" customHeight="1">
      <c r="A83" s="10"/>
      <c r="B83" s="64"/>
      <c r="C83" s="2"/>
      <c r="D83" s="2"/>
      <c r="E83" s="2"/>
      <c r="F83" s="39"/>
      <c r="G83" s="39"/>
      <c r="H83" s="39"/>
      <c r="I83" s="104"/>
    </row>
    <row r="84" spans="1:9" ht="18" customHeight="1">
      <c r="A84" s="10"/>
      <c r="B84" s="64"/>
      <c r="C84" s="2"/>
      <c r="D84" s="2"/>
      <c r="E84" s="2"/>
      <c r="F84" s="39"/>
      <c r="G84" s="39"/>
      <c r="H84" s="39"/>
      <c r="I84" s="104"/>
    </row>
    <row r="85" spans="1:9" ht="18" customHeight="1">
      <c r="A85" s="10"/>
      <c r="B85" s="64"/>
      <c r="C85" s="2"/>
      <c r="D85" s="2"/>
      <c r="E85" s="2"/>
      <c r="F85" s="39"/>
      <c r="G85" s="2"/>
      <c r="H85" s="39"/>
      <c r="I85" s="104"/>
    </row>
    <row r="86" spans="1:9" ht="18.75" customHeight="1">
      <c r="A86" s="10" t="s">
        <v>53</v>
      </c>
      <c r="B86" s="56" t="s">
        <v>38</v>
      </c>
      <c r="C86" s="2"/>
      <c r="D86" s="2" t="s">
        <v>319</v>
      </c>
      <c r="E86" s="2" t="s">
        <v>54</v>
      </c>
      <c r="F86" s="39"/>
      <c r="G86" s="2"/>
      <c r="H86" s="39" t="s">
        <v>387</v>
      </c>
      <c r="I86" s="113"/>
    </row>
    <row r="87" spans="1:9" ht="20.25" customHeight="1">
      <c r="A87" s="10" t="s">
        <v>112</v>
      </c>
      <c r="B87" s="56" t="s">
        <v>44</v>
      </c>
      <c r="C87" s="2" t="s">
        <v>184</v>
      </c>
      <c r="D87" s="2" t="s">
        <v>364</v>
      </c>
      <c r="E87" s="2" t="s">
        <v>54</v>
      </c>
      <c r="F87" s="39"/>
      <c r="G87" s="2"/>
      <c r="H87" s="39" t="s">
        <v>398</v>
      </c>
      <c r="I87" s="22" t="s">
        <v>54</v>
      </c>
    </row>
    <row r="88" spans="1:9" ht="20.25" customHeight="1">
      <c r="A88" s="10"/>
      <c r="B88" s="56"/>
      <c r="C88" s="2"/>
      <c r="D88" s="2"/>
      <c r="E88" s="2" t="s">
        <v>54</v>
      </c>
      <c r="F88" s="39"/>
      <c r="G88" s="2"/>
      <c r="H88" s="39"/>
      <c r="I88" s="22" t="s">
        <v>54</v>
      </c>
    </row>
    <row r="89" spans="1:9" ht="21.75" customHeight="1">
      <c r="A89" s="10" t="s">
        <v>113</v>
      </c>
      <c r="B89" s="56" t="s">
        <v>45</v>
      </c>
      <c r="C89" s="2" t="s">
        <v>185</v>
      </c>
      <c r="D89" s="2" t="s">
        <v>365</v>
      </c>
      <c r="E89" s="2" t="s">
        <v>54</v>
      </c>
      <c r="F89" s="39"/>
      <c r="G89" s="2"/>
      <c r="H89" s="39" t="s">
        <v>399</v>
      </c>
      <c r="I89" s="22" t="s">
        <v>54</v>
      </c>
    </row>
    <row r="90" spans="1:9" ht="21.75" customHeight="1">
      <c r="A90" s="10"/>
      <c r="B90" s="59"/>
      <c r="C90" s="2"/>
      <c r="D90" s="2"/>
      <c r="E90" s="2" t="s">
        <v>54</v>
      </c>
      <c r="F90" s="39"/>
      <c r="G90" s="2"/>
      <c r="H90" s="39"/>
      <c r="I90" s="22" t="s">
        <v>54</v>
      </c>
    </row>
    <row r="91" spans="1:9" ht="21.75" customHeight="1">
      <c r="A91" s="10"/>
      <c r="B91" s="59"/>
      <c r="C91" s="2"/>
      <c r="D91" s="67"/>
      <c r="E91" s="68" t="s">
        <v>54</v>
      </c>
      <c r="F91" s="67"/>
      <c r="G91" s="68"/>
      <c r="H91" s="67"/>
      <c r="I91" s="69" t="s">
        <v>54</v>
      </c>
    </row>
    <row r="92" spans="1:9" ht="28.5" customHeight="1" thickBot="1">
      <c r="A92" s="10" t="s">
        <v>62</v>
      </c>
      <c r="B92" s="65" t="s">
        <v>46</v>
      </c>
      <c r="C92" s="48" t="s">
        <v>54</v>
      </c>
      <c r="D92" s="48" t="s">
        <v>54</v>
      </c>
      <c r="E92" s="48"/>
      <c r="F92" s="27"/>
      <c r="G92" s="48"/>
      <c r="H92" s="27"/>
      <c r="I92" s="49" t="s">
        <v>54</v>
      </c>
    </row>
    <row r="93" spans="1:9" ht="20.25" customHeight="1">
      <c r="A93" s="58"/>
      <c r="B93" s="77"/>
      <c r="C93" s="26"/>
      <c r="D93" s="26"/>
      <c r="E93" s="26"/>
      <c r="F93" s="26"/>
      <c r="G93" s="26"/>
      <c r="H93" s="66" t="s">
        <v>59</v>
      </c>
      <c r="I93" s="26"/>
    </row>
    <row r="94" spans="1:9" ht="6.75" customHeight="1">
      <c r="A94" s="74"/>
      <c r="B94" s="75"/>
      <c r="C94" s="28"/>
      <c r="D94" s="28"/>
      <c r="E94" s="28"/>
      <c r="F94" s="28"/>
      <c r="G94" s="28"/>
      <c r="H94" s="66"/>
      <c r="I94" s="28"/>
    </row>
    <row r="95" spans="1:9" ht="16.5" customHeight="1">
      <c r="A95" s="8"/>
      <c r="B95" s="29"/>
      <c r="C95" s="9" t="s">
        <v>20</v>
      </c>
      <c r="D95" s="7"/>
      <c r="E95" s="33"/>
      <c r="F95" s="73" t="s">
        <v>9</v>
      </c>
      <c r="G95" s="34"/>
      <c r="H95" s="41"/>
      <c r="I95" s="18"/>
    </row>
    <row r="96" spans="1:9" ht="10.5" customHeight="1">
      <c r="A96" s="47"/>
      <c r="B96" s="9" t="s">
        <v>23</v>
      </c>
      <c r="C96" s="29" t="s">
        <v>21</v>
      </c>
      <c r="D96" s="7" t="s">
        <v>80</v>
      </c>
      <c r="E96" s="36" t="s">
        <v>107</v>
      </c>
      <c r="F96" s="42" t="s">
        <v>10</v>
      </c>
      <c r="G96" s="36" t="s">
        <v>13</v>
      </c>
      <c r="H96" s="35"/>
      <c r="I96" s="18" t="s">
        <v>4</v>
      </c>
    </row>
    <row r="97" spans="1:9" ht="10.5" customHeight="1">
      <c r="A97" s="9" t="s">
        <v>7</v>
      </c>
      <c r="B97" s="9" t="s">
        <v>24</v>
      </c>
      <c r="C97" s="29" t="s">
        <v>102</v>
      </c>
      <c r="D97" s="7" t="s">
        <v>81</v>
      </c>
      <c r="E97" s="37" t="s">
        <v>108</v>
      </c>
      <c r="F97" s="7" t="s">
        <v>11</v>
      </c>
      <c r="G97" s="7" t="s">
        <v>14</v>
      </c>
      <c r="H97" s="7" t="s">
        <v>15</v>
      </c>
      <c r="I97" s="18" t="s">
        <v>5</v>
      </c>
    </row>
    <row r="98" spans="1:9" ht="10.5" customHeight="1">
      <c r="A98" s="8"/>
      <c r="B98" s="9" t="s">
        <v>25</v>
      </c>
      <c r="C98" s="9" t="s">
        <v>101</v>
      </c>
      <c r="D98" s="7" t="s">
        <v>5</v>
      </c>
      <c r="E98" s="37" t="s">
        <v>109</v>
      </c>
      <c r="F98" s="7" t="s">
        <v>12</v>
      </c>
      <c r="G98" s="7"/>
      <c r="H98" s="7"/>
      <c r="I98" s="18"/>
    </row>
    <row r="99" spans="1:9" ht="10.5" customHeight="1">
      <c r="A99" s="8"/>
      <c r="B99" s="9"/>
      <c r="C99" s="9"/>
      <c r="D99" s="7"/>
      <c r="E99" s="37"/>
      <c r="F99" s="7"/>
      <c r="G99" s="7"/>
      <c r="H99" s="7"/>
      <c r="I99" s="18"/>
    </row>
    <row r="100" spans="1:9" ht="15" customHeight="1" thickBot="1">
      <c r="A100" s="5">
        <v>1</v>
      </c>
      <c r="B100" s="12">
        <v>2</v>
      </c>
      <c r="C100" s="12">
        <v>3</v>
      </c>
      <c r="D100" s="6" t="s">
        <v>2</v>
      </c>
      <c r="E100" s="38" t="s">
        <v>3</v>
      </c>
      <c r="F100" s="6" t="s">
        <v>16</v>
      </c>
      <c r="G100" s="6" t="s">
        <v>17</v>
      </c>
      <c r="H100" s="6" t="s">
        <v>18</v>
      </c>
      <c r="I100" s="19" t="s">
        <v>19</v>
      </c>
    </row>
    <row r="101" spans="1:9" ht="36" customHeight="1">
      <c r="A101" s="10" t="s">
        <v>114</v>
      </c>
      <c r="B101" s="56" t="s">
        <v>47</v>
      </c>
      <c r="C101" s="67" t="s">
        <v>54</v>
      </c>
      <c r="D101" s="67" t="s">
        <v>54</v>
      </c>
      <c r="E101" s="68"/>
      <c r="F101" s="67"/>
      <c r="G101" s="67" t="s">
        <v>54</v>
      </c>
      <c r="H101" s="67"/>
      <c r="I101" s="69" t="s">
        <v>54</v>
      </c>
    </row>
    <row r="102" spans="1:9" ht="14.25" customHeight="1">
      <c r="A102" s="58" t="s">
        <v>39</v>
      </c>
      <c r="B102" s="59"/>
      <c r="C102" s="60"/>
      <c r="D102" s="60"/>
      <c r="E102" s="60"/>
      <c r="F102" s="61"/>
      <c r="G102" s="61"/>
      <c r="H102" s="61"/>
      <c r="I102" s="62"/>
    </row>
    <row r="103" spans="1:9" ht="23.25" customHeight="1">
      <c r="A103" s="10" t="s">
        <v>60</v>
      </c>
      <c r="B103" s="64" t="s">
        <v>48</v>
      </c>
      <c r="C103" s="39" t="s">
        <v>54</v>
      </c>
      <c r="D103" s="2" t="s">
        <v>54</v>
      </c>
      <c r="E103" s="2"/>
      <c r="F103" s="39" t="s">
        <v>54</v>
      </c>
      <c r="G103" s="2" t="s">
        <v>54</v>
      </c>
      <c r="H103" s="39"/>
      <c r="I103" s="22" t="s">
        <v>54</v>
      </c>
    </row>
    <row r="104" spans="1:9" ht="31.5" customHeight="1">
      <c r="A104" s="96" t="s">
        <v>61</v>
      </c>
      <c r="B104" s="59" t="s">
        <v>49</v>
      </c>
      <c r="C104" s="42" t="s">
        <v>54</v>
      </c>
      <c r="D104" s="70" t="s">
        <v>54</v>
      </c>
      <c r="E104" s="70"/>
      <c r="F104" s="42"/>
      <c r="G104" s="70" t="s">
        <v>54</v>
      </c>
      <c r="H104" s="42"/>
      <c r="I104" s="71" t="s">
        <v>54</v>
      </c>
    </row>
    <row r="105" spans="1:9" ht="35.25" customHeight="1">
      <c r="A105" s="10" t="s">
        <v>63</v>
      </c>
      <c r="B105" s="56" t="s">
        <v>50</v>
      </c>
      <c r="C105" s="67" t="s">
        <v>54</v>
      </c>
      <c r="D105" s="68" t="s">
        <v>54</v>
      </c>
      <c r="E105" s="68" t="s">
        <v>54</v>
      </c>
      <c r="F105" s="67"/>
      <c r="G105" s="68"/>
      <c r="H105" s="67"/>
      <c r="I105" s="69" t="s">
        <v>54</v>
      </c>
    </row>
    <row r="106" spans="1:9" ht="15" customHeight="1">
      <c r="A106" s="58" t="s">
        <v>40</v>
      </c>
      <c r="B106" s="59"/>
      <c r="C106" s="70"/>
      <c r="D106" s="60"/>
      <c r="E106" s="60"/>
      <c r="F106" s="42" t="s">
        <v>56</v>
      </c>
      <c r="G106" s="60"/>
      <c r="H106" s="42"/>
      <c r="I106" s="71"/>
    </row>
    <row r="107" spans="1:9" ht="22.5">
      <c r="A107" s="10" t="s">
        <v>82</v>
      </c>
      <c r="B107" s="64" t="s">
        <v>51</v>
      </c>
      <c r="C107" s="60" t="s">
        <v>54</v>
      </c>
      <c r="D107" s="61" t="s">
        <v>54</v>
      </c>
      <c r="E107" s="61" t="s">
        <v>54</v>
      </c>
      <c r="F107" s="61"/>
      <c r="G107" s="61"/>
      <c r="H107" s="61"/>
      <c r="I107" s="62" t="s">
        <v>54</v>
      </c>
    </row>
    <row r="108" spans="1:9" ht="36" customHeight="1" thickBot="1">
      <c r="A108" s="88" t="s">
        <v>83</v>
      </c>
      <c r="B108" s="65" t="s">
        <v>52</v>
      </c>
      <c r="C108" s="48" t="s">
        <v>54</v>
      </c>
      <c r="D108" s="27" t="s">
        <v>54</v>
      </c>
      <c r="E108" s="27" t="s">
        <v>54</v>
      </c>
      <c r="F108" s="27"/>
      <c r="G108" s="27"/>
      <c r="H108" s="27"/>
      <c r="I108" s="49" t="s">
        <v>54</v>
      </c>
    </row>
    <row r="109" spans="1:9" ht="12.75">
      <c r="A109" s="58"/>
      <c r="B109" s="77"/>
      <c r="C109" s="26"/>
      <c r="D109" s="26"/>
      <c r="E109" s="26"/>
      <c r="F109" s="26"/>
      <c r="G109" s="26"/>
      <c r="H109" s="26"/>
      <c r="I109" s="26"/>
    </row>
    <row r="110" spans="1:9" ht="7.5" customHeight="1">
      <c r="A110" s="45"/>
      <c r="B110" s="45"/>
      <c r="C110" s="26"/>
      <c r="D110" s="26"/>
      <c r="E110" s="26"/>
      <c r="F110" s="26"/>
      <c r="G110" s="26"/>
      <c r="H110" s="26"/>
      <c r="I110" s="26"/>
    </row>
    <row r="111" spans="1:9" ht="30" customHeight="1">
      <c r="A111" s="46" t="s">
        <v>29</v>
      </c>
      <c r="B111" s="46"/>
      <c r="C111" s="26" t="s">
        <v>198</v>
      </c>
      <c r="D111" s="53"/>
      <c r="E111" s="53" t="s">
        <v>31</v>
      </c>
      <c r="F111" s="26"/>
      <c r="G111" s="26"/>
      <c r="H111" s="26"/>
      <c r="I111" s="26"/>
    </row>
    <row r="112" spans="1:9" ht="9.75" customHeight="1">
      <c r="A112" s="14" t="s">
        <v>33</v>
      </c>
      <c r="B112" s="14"/>
      <c r="C112" s="13"/>
      <c r="D112" s="11"/>
      <c r="E112" s="11" t="s">
        <v>97</v>
      </c>
      <c r="F112" s="11"/>
      <c r="G112" s="11"/>
      <c r="H112" s="11" t="s">
        <v>305</v>
      </c>
      <c r="I112" s="11"/>
    </row>
    <row r="113" spans="4:9" ht="9.75" customHeight="1">
      <c r="D113" s="11"/>
      <c r="E113" s="11"/>
      <c r="F113" s="23" t="s">
        <v>34</v>
      </c>
      <c r="H113" s="11"/>
      <c r="I113" s="11"/>
    </row>
    <row r="114" spans="1:9" ht="24.75" customHeight="1">
      <c r="A114" s="14" t="s">
        <v>30</v>
      </c>
      <c r="B114" s="14" t="s">
        <v>186</v>
      </c>
      <c r="C114" s="13"/>
      <c r="D114" s="11"/>
      <c r="E114" s="11"/>
      <c r="F114" s="11"/>
      <c r="G114" s="11"/>
      <c r="H114" s="11"/>
      <c r="I114" s="11"/>
    </row>
    <row r="115" spans="1:9" ht="9.75" customHeight="1">
      <c r="A115" s="14" t="s">
        <v>35</v>
      </c>
      <c r="B115" s="14"/>
      <c r="C115" s="13"/>
      <c r="D115" s="11"/>
      <c r="E115" s="11"/>
      <c r="F115" s="11"/>
      <c r="G115" s="11"/>
      <c r="H115" s="11"/>
      <c r="I115" s="11"/>
    </row>
    <row r="116" spans="1:9" ht="11.25" customHeight="1">
      <c r="A116" s="14"/>
      <c r="B116" s="14"/>
      <c r="C116" s="23"/>
      <c r="D116" s="11"/>
      <c r="E116" s="78"/>
      <c r="F116" s="11"/>
      <c r="G116" s="11"/>
      <c r="H116" s="11"/>
      <c r="I116" s="79"/>
    </row>
    <row r="117" spans="1:9" ht="23.25" customHeight="1">
      <c r="A117" s="14" t="s">
        <v>96</v>
      </c>
      <c r="D117" s="11"/>
      <c r="E117" s="11"/>
      <c r="F117" s="11"/>
      <c r="G117" s="11"/>
      <c r="H117" s="11"/>
      <c r="I117" s="79"/>
    </row>
    <row r="118" spans="4:9" ht="9.75" customHeight="1">
      <c r="D118" s="11"/>
      <c r="E118" s="11"/>
      <c r="F118" s="11"/>
      <c r="G118" s="11"/>
      <c r="H118" s="11"/>
      <c r="I118" s="79"/>
    </row>
    <row r="119" spans="1:9" ht="12.75" customHeight="1">
      <c r="A119" s="23"/>
      <c r="B119" s="23"/>
      <c r="C119" s="4"/>
      <c r="D119" s="24"/>
      <c r="E119" s="24"/>
      <c r="F119" s="24"/>
      <c r="G119" s="24"/>
      <c r="H119" s="24"/>
      <c r="I119" s="24"/>
    </row>
  </sheetData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2015-07-09T12:11:34Z</cp:lastPrinted>
  <dcterms:created xsi:type="dcterms:W3CDTF">1999-06-18T11:49:53Z</dcterms:created>
  <dcterms:modified xsi:type="dcterms:W3CDTF">2015-07-09T12:36:06Z</dcterms:modified>
  <cp:category/>
  <cp:version/>
  <cp:contentType/>
  <cp:contentStatus/>
</cp:coreProperties>
</file>