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<sst xmlns="http://schemas.openxmlformats.org/spreadsheetml/2006/main" count="44" uniqueCount="44">
  <si>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</si>
  <si>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</si>
  <si>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</si>
  <si>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</si>
  <si>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</si>
  <si>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</si>
  <si>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</si>
  <si>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</si>
  <si>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</si>
  <si>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</si>
  <si>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</si>
  <si>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</si>
  <si>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</si>
  <si>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</si>
  <si>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</si>
  <si>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</si>
  <si>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</si>
  <si>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</si>
  <si>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</si>
  <si>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</si>
  <si>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</si>
  <si>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% исполнения  </t>
  </si>
  <si>
    <t>%    исполнения</t>
  </si>
  <si>
    <t xml:space="preserve">Отклонение (+; -)              </t>
  </si>
  <si>
    <t>Фактически поступило за аналогичный период</t>
  </si>
  <si>
    <t xml:space="preserve">(+;-) отклонение </t>
  </si>
  <si>
    <t>к аналогичному периоду</t>
  </si>
  <si>
    <t xml:space="preserve">Акцизы по подакцизным товарам (продукции), производимым на территории Российской Федерации 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</si>
  <si>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</si>
  <si>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</si>
  <si>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</si>
  <si>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</si>
  <si>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</si>
  <si>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</si>
  <si>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</si>
  <si>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</si>
  <si>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</si>
  <si>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</si>
  <si>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Источники внутреннего финансирования дефицитов бюджетов, из них</t>
  </si>
  <si>
    <t>Исполнитель Жмурко Е.В.</t>
  </si>
  <si>
    <t>план 3 кв</t>
  </si>
  <si>
    <t>на 01.10.2018</t>
  </si>
  <si>
    <t>Кутейниковского сельского поселения на 01.10.2018</t>
  </si>
  <si>
    <t>Перевыполнение плана в связи с превышением составления планового количества протоколов о нарушение правил благоустройства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</si>
</sst>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9" fontId="3" fillId="33" borderId="10" xfId="0" applyNumberFormat="1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 horizontal="right"/>
    </xf>
    <xf numFmtId="169" fontId="3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/>
    </xf>
    <xf numFmtId="169" fontId="5" fillId="33" borderId="12" xfId="0" applyNumberFormat="1" applyFont="1" applyFill="1" applyBorder="1" applyAlignment="1">
      <alignment/>
    </xf>
    <xf numFmtId="169" fontId="3" fillId="33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34" borderId="12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34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35" borderId="10" xfId="55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34" borderId="15" xfId="0" applyNumberFormat="1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17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3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33.125" style="1" customWidth="1"/>
    <col min="2" max="2" width="11.00390625" style="1" customWidth="1"/>
    <col min="3" max="3" width="10.125" style="1" customWidth="1"/>
    <col min="4" max="4" width="13.00390625" style="1" customWidth="1"/>
    <col min="5" max="5" width="13.25390625" style="1" customWidth="1"/>
    <col min="6" max="6" width="15.625" style="14" customWidth="1"/>
    <col min="7" max="7" width="12.125" style="14" customWidth="1"/>
    <col min="8" max="8" width="11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13"/>
      <c r="B1" s="13"/>
      <c r="C1" s="13"/>
      <c r="E1" s="6"/>
      <c r="F1" s="12"/>
      <c r="G1" s="12"/>
      <c r="H1" s="12"/>
      <c r="I1" s="6" t="s">
        <v>20</v>
      </c>
    </row>
    <row r="2" spans="1:9" ht="15.75">
      <c r="A2" s="58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9.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</row>
    <row r="4" spans="1:11" ht="12.75">
      <c r="A4" s="2"/>
      <c r="B4" s="2"/>
      <c r="C4" s="2"/>
      <c r="D4" s="3"/>
      <c r="E4" s="6"/>
      <c r="F4" s="12"/>
      <c r="G4" s="12"/>
      <c r="H4" s="12"/>
      <c r="I4" s="6" t="s">
        <v>3</v>
      </c>
      <c r="J4" s="4"/>
      <c r="K4" s="4"/>
    </row>
    <row r="5" spans="1:9" ht="15">
      <c r="A5" s="60" t="s">
        <v>8</v>
      </c>
      <c r="B5" s="63" t="s">
        <v>41</v>
      </c>
      <c r="C5" s="64"/>
      <c r="D5" s="60" t="s">
        <v>21</v>
      </c>
      <c r="E5" s="48" t="s">
        <v>23</v>
      </c>
      <c r="F5" s="52" t="s">
        <v>24</v>
      </c>
      <c r="G5" s="52" t="s">
        <v>22</v>
      </c>
      <c r="H5" s="52" t="s">
        <v>25</v>
      </c>
      <c r="I5" s="51" t="s">
        <v>10</v>
      </c>
    </row>
    <row r="6" spans="1:9" ht="20.25" customHeight="1">
      <c r="A6" s="61"/>
      <c r="B6" s="48" t="s">
        <v>40</v>
      </c>
      <c r="C6" s="48" t="s">
        <v>5</v>
      </c>
      <c r="D6" s="61"/>
      <c r="E6" s="49"/>
      <c r="F6" s="53"/>
      <c r="G6" s="55"/>
      <c r="H6" s="55"/>
      <c r="I6" s="51"/>
    </row>
    <row r="7" spans="1:9" ht="24.75" customHeight="1">
      <c r="A7" s="61"/>
      <c r="B7" s="49"/>
      <c r="C7" s="49"/>
      <c r="D7" s="61"/>
      <c r="E7" s="49"/>
      <c r="F7" s="53"/>
      <c r="G7" s="54" t="s">
        <v>26</v>
      </c>
      <c r="H7" s="54"/>
      <c r="I7" s="51"/>
    </row>
    <row r="8" spans="1:9" ht="0.75" customHeight="1" hidden="1">
      <c r="A8" s="62"/>
      <c r="B8" s="50"/>
      <c r="C8" s="50"/>
      <c r="D8" s="62"/>
      <c r="E8" s="50"/>
      <c r="F8" s="22"/>
      <c r="G8" s="22"/>
      <c r="H8" s="22"/>
      <c r="I8" s="51"/>
    </row>
    <row r="9" spans="1:18" ht="21.75" customHeight="1">
      <c r="A9" s="38" t="s">
        <v>13</v>
      </c>
      <c r="B9" s="10">
        <f>B10+B19</f>
        <v>3595.9</v>
      </c>
      <c r="C9" s="10">
        <f>C10+C19</f>
        <v>3514.1</v>
      </c>
      <c r="D9" s="30">
        <f aca="true" t="shared" si="0" ref="D9:D35">C9/B9*100</f>
        <v>97.7251870185489</v>
      </c>
      <c r="E9" s="30">
        <f>C9-B9</f>
        <v>-81.80000000000018</v>
      </c>
      <c r="F9" s="10">
        <f>F10+F19</f>
        <v>2101.7999999999997</v>
      </c>
      <c r="G9" s="31">
        <f>C9/F9*100</f>
        <v>167.19478542201924</v>
      </c>
      <c r="H9" s="31">
        <f>C9-F9</f>
        <v>1412.3000000000002</v>
      </c>
      <c r="I9" s="26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39" t="s">
        <v>6</v>
      </c>
      <c r="B10" s="9">
        <f>SUM(B11:B18)</f>
        <v>3551.1</v>
      </c>
      <c r="C10" s="9">
        <f>SUM(C11:C18)</f>
        <v>3465.2</v>
      </c>
      <c r="D10" s="11">
        <f t="shared" si="0"/>
        <v>97.58103122975979</v>
      </c>
      <c r="E10" s="11">
        <f aca="true" t="shared" si="1" ref="E10:E35">C10-B10</f>
        <v>-85.90000000000009</v>
      </c>
      <c r="F10" s="9">
        <f>F11+F12+F13+F14+F15+F16+F17+F18</f>
        <v>2058.6</v>
      </c>
      <c r="G10" s="32">
        <f aca="true" t="shared" si="2" ref="G10:G35">C10/F10*100</f>
        <v>168.32798989604584</v>
      </c>
      <c r="H10" s="32">
        <f aca="true" t="shared" si="3" ref="H10:H35">C10-F10</f>
        <v>1406.6</v>
      </c>
      <c r="I10" s="26"/>
      <c r="K10" s="5"/>
      <c r="L10" s="5"/>
      <c r="M10" s="5"/>
      <c r="N10" s="5"/>
      <c r="O10" s="5"/>
      <c r="P10" s="5"/>
      <c r="Q10" s="5"/>
      <c r="R10" s="5"/>
    </row>
    <row r="11" spans="1:14" ht="27" customHeight="1">
      <c r="A11" s="37" t="s">
        <v>1</v>
      </c>
      <c r="B11" s="7">
        <v>715</v>
      </c>
      <c r="C11" s="7">
        <v>712</v>
      </c>
      <c r="D11" s="33">
        <f t="shared" si="0"/>
        <v>99.58041958041957</v>
      </c>
      <c r="E11" s="33">
        <f t="shared" si="1"/>
        <v>-3</v>
      </c>
      <c r="F11" s="23">
        <v>609.5</v>
      </c>
      <c r="G11" s="34">
        <f t="shared" si="2"/>
        <v>116.81706316652993</v>
      </c>
      <c r="H11" s="34">
        <f t="shared" si="3"/>
        <v>102.5</v>
      </c>
      <c r="I11" s="27"/>
      <c r="K11" s="5"/>
      <c r="L11" s="5"/>
      <c r="M11" s="5"/>
      <c r="N11" s="5"/>
    </row>
    <row r="12" spans="1:14" ht="36">
      <c r="A12" s="40" t="s">
        <v>27</v>
      </c>
      <c r="B12" s="7">
        <v>0</v>
      </c>
      <c r="C12" s="7">
        <v>0</v>
      </c>
      <c r="D12" s="33" t="e">
        <f t="shared" si="0"/>
        <v>#DIV/0!</v>
      </c>
      <c r="E12" s="33">
        <f t="shared" si="1"/>
        <v>0</v>
      </c>
      <c r="F12" s="34">
        <v>0</v>
      </c>
      <c r="G12" s="34" t="e">
        <f t="shared" si="2"/>
        <v>#DIV/0!</v>
      </c>
      <c r="H12" s="34">
        <f t="shared" si="3"/>
        <v>0</v>
      </c>
      <c r="I12" s="28"/>
      <c r="K12" s="5"/>
      <c r="L12" s="5"/>
      <c r="M12" s="5"/>
      <c r="N12" s="5"/>
    </row>
    <row r="13" spans="1:14" ht="24">
      <c r="A13" s="40" t="s">
        <v>9</v>
      </c>
      <c r="B13" s="8">
        <v>0</v>
      </c>
      <c r="C13" s="8">
        <v>0</v>
      </c>
      <c r="D13" s="33" t="e">
        <f t="shared" si="0"/>
        <v>#DIV/0!</v>
      </c>
      <c r="E13" s="33">
        <f t="shared" si="1"/>
        <v>0</v>
      </c>
      <c r="F13" s="34">
        <v>0</v>
      </c>
      <c r="G13" s="34" t="e">
        <f t="shared" si="2"/>
        <v>#DIV/0!</v>
      </c>
      <c r="H13" s="34">
        <f t="shared" si="3"/>
        <v>0</v>
      </c>
      <c r="I13" s="27"/>
      <c r="K13" s="5"/>
      <c r="L13" s="5"/>
      <c r="M13" s="5"/>
      <c r="N13" s="5"/>
    </row>
    <row r="14" spans="1:14" ht="29.25" customHeight="1">
      <c r="A14" s="37" t="s">
        <v>4</v>
      </c>
      <c r="B14" s="7">
        <v>968.1</v>
      </c>
      <c r="C14" s="7">
        <v>968.1</v>
      </c>
      <c r="D14" s="33">
        <f t="shared" si="0"/>
        <v>100</v>
      </c>
      <c r="E14" s="33">
        <f t="shared" si="1"/>
        <v>0</v>
      </c>
      <c r="F14" s="34">
        <v>405.7</v>
      </c>
      <c r="G14" s="34">
        <f t="shared" si="2"/>
        <v>238.6245994577274</v>
      </c>
      <c r="H14" s="34">
        <f t="shared" si="3"/>
        <v>562.4000000000001</v>
      </c>
      <c r="I14" s="27"/>
      <c r="K14" s="5"/>
      <c r="L14" s="5"/>
      <c r="M14" s="5"/>
      <c r="N14" s="5"/>
    </row>
    <row r="15" spans="1:14" ht="16.5" customHeight="1">
      <c r="A15" s="37" t="s">
        <v>2</v>
      </c>
      <c r="B15" s="7">
        <v>60</v>
      </c>
      <c r="C15" s="7">
        <v>58.8</v>
      </c>
      <c r="D15" s="33">
        <f t="shared" si="0"/>
        <v>98</v>
      </c>
      <c r="E15" s="33">
        <f t="shared" si="1"/>
        <v>-1.2000000000000028</v>
      </c>
      <c r="F15" s="23">
        <v>19.8</v>
      </c>
      <c r="G15" s="34">
        <f t="shared" si="2"/>
        <v>296.96969696969694</v>
      </c>
      <c r="H15" s="34">
        <f t="shared" si="3"/>
        <v>39</v>
      </c>
      <c r="I15" s="45"/>
      <c r="K15" s="5"/>
      <c r="L15" s="5"/>
      <c r="M15" s="5"/>
      <c r="N15" s="5"/>
    </row>
    <row r="16" spans="1:14" ht="12.75">
      <c r="A16" s="37" t="s">
        <v>0</v>
      </c>
      <c r="B16" s="7">
        <v>1800</v>
      </c>
      <c r="C16" s="7">
        <v>1718.3</v>
      </c>
      <c r="D16" s="33">
        <f>C16/B16*100</f>
        <v>95.46111111111111</v>
      </c>
      <c r="E16" s="33">
        <f>C16-B16</f>
        <v>-81.70000000000005</v>
      </c>
      <c r="F16" s="34">
        <v>1009.2</v>
      </c>
      <c r="G16" s="34">
        <f t="shared" si="2"/>
        <v>170.2635751089972</v>
      </c>
      <c r="H16" s="34">
        <f t="shared" si="3"/>
        <v>709.0999999999999</v>
      </c>
      <c r="I16" s="28"/>
      <c r="K16" s="5"/>
      <c r="L16" s="5"/>
      <c r="M16" s="5"/>
      <c r="N16" s="5"/>
    </row>
    <row r="17" spans="1:14" ht="28.5" customHeight="1">
      <c r="A17" s="40" t="s">
        <v>28</v>
      </c>
      <c r="B17" s="7">
        <v>8</v>
      </c>
      <c r="C17" s="7">
        <v>8</v>
      </c>
      <c r="D17" s="33">
        <f>C17/B17*100</f>
        <v>100</v>
      </c>
      <c r="E17" s="33">
        <f>C17-B17</f>
        <v>0</v>
      </c>
      <c r="F17" s="34">
        <v>14.4</v>
      </c>
      <c r="G17" s="34">
        <f t="shared" si="2"/>
        <v>55.55555555555556</v>
      </c>
      <c r="H17" s="34">
        <f t="shared" si="3"/>
        <v>-6.4</v>
      </c>
      <c r="I17" s="27"/>
      <c r="K17" s="5"/>
      <c r="L17" s="5"/>
      <c r="M17" s="5"/>
      <c r="N17" s="5"/>
    </row>
    <row r="18" spans="1:14" ht="28.5" customHeight="1">
      <c r="A18" s="37" t="s">
        <v>14</v>
      </c>
      <c r="B18" s="7">
        <v>0</v>
      </c>
      <c r="C18" s="7">
        <v>0</v>
      </c>
      <c r="D18" s="33" t="e">
        <f>C18/B18*100</f>
        <v>#DIV/0!</v>
      </c>
      <c r="E18" s="33">
        <f>C18-B18</f>
        <v>0</v>
      </c>
      <c r="F18" s="34">
        <v>0</v>
      </c>
      <c r="G18" s="34" t="e">
        <f t="shared" si="2"/>
        <v>#DIV/0!</v>
      </c>
      <c r="H18" s="34">
        <f t="shared" si="3"/>
        <v>0</v>
      </c>
      <c r="I18" s="27"/>
      <c r="K18" s="5"/>
      <c r="L18" s="5"/>
      <c r="M18" s="5"/>
      <c r="N18" s="5"/>
    </row>
    <row r="19" spans="1:18" ht="15.75" customHeight="1">
      <c r="A19" s="41" t="s">
        <v>19</v>
      </c>
      <c r="B19" s="11">
        <f>B20+B26+B30</f>
        <v>44.8</v>
      </c>
      <c r="C19" s="11">
        <f>C20+C29+C30+C26</f>
        <v>48.9</v>
      </c>
      <c r="D19" s="11">
        <f t="shared" si="0"/>
        <v>109.15178571428572</v>
      </c>
      <c r="E19" s="11">
        <f t="shared" si="1"/>
        <v>4.100000000000001</v>
      </c>
      <c r="F19" s="11">
        <f>F20+F26+F28+F30+F31</f>
        <v>43.2</v>
      </c>
      <c r="G19" s="32">
        <f t="shared" si="2"/>
        <v>113.19444444444444</v>
      </c>
      <c r="H19" s="32">
        <f t="shared" si="3"/>
        <v>5.699999999999996</v>
      </c>
      <c r="I19" s="27"/>
      <c r="K19" s="5"/>
      <c r="L19" s="5"/>
      <c r="M19" s="5"/>
      <c r="N19" s="5"/>
      <c r="O19" s="5"/>
      <c r="P19" s="5"/>
      <c r="Q19" s="5"/>
      <c r="R19" s="5"/>
    </row>
    <row r="20" spans="1:14" ht="65.25" customHeight="1">
      <c r="A20" s="37" t="s">
        <v>15</v>
      </c>
      <c r="B20" s="35">
        <v>27.3</v>
      </c>
      <c r="C20" s="35">
        <v>27.3</v>
      </c>
      <c r="D20" s="33">
        <f t="shared" si="0"/>
        <v>100</v>
      </c>
      <c r="E20" s="33">
        <f>C20-B20</f>
        <v>0</v>
      </c>
      <c r="F20" s="36">
        <v>27.3</v>
      </c>
      <c r="G20" s="34">
        <f t="shared" si="2"/>
        <v>100</v>
      </c>
      <c r="H20" s="34">
        <f t="shared" si="3"/>
        <v>0</v>
      </c>
      <c r="I20" s="28"/>
      <c r="K20" s="5"/>
      <c r="L20" s="5"/>
      <c r="M20" s="5"/>
      <c r="N20" s="5"/>
    </row>
    <row r="21" spans="1:14" ht="87.75" customHeight="1">
      <c r="A21" s="37" t="s">
        <v>29</v>
      </c>
      <c r="B21" s="35">
        <v>0</v>
      </c>
      <c r="C21" s="33">
        <v>0</v>
      </c>
      <c r="D21" s="33" t="e">
        <f t="shared" si="0"/>
        <v>#DIV/0!</v>
      </c>
      <c r="E21" s="33">
        <f t="shared" si="1"/>
        <v>0</v>
      </c>
      <c r="F21" s="34">
        <v>0</v>
      </c>
      <c r="G21" s="34" t="e">
        <f t="shared" si="2"/>
        <v>#DIV/0!</v>
      </c>
      <c r="H21" s="34">
        <f t="shared" si="3"/>
        <v>0</v>
      </c>
      <c r="I21" s="28"/>
      <c r="K21" s="5"/>
      <c r="L21" s="5"/>
      <c r="M21" s="5"/>
      <c r="N21" s="5"/>
    </row>
    <row r="22" spans="1:14" ht="87.75" customHeight="1">
      <c r="A22" s="37" t="s">
        <v>30</v>
      </c>
      <c r="B22" s="35">
        <v>0</v>
      </c>
      <c r="C22" s="33">
        <v>0</v>
      </c>
      <c r="D22" s="33" t="e">
        <f t="shared" si="0"/>
        <v>#DIV/0!</v>
      </c>
      <c r="E22" s="33">
        <f t="shared" si="1"/>
        <v>0</v>
      </c>
      <c r="F22" s="34">
        <v>0</v>
      </c>
      <c r="G22" s="34" t="e">
        <f t="shared" si="2"/>
        <v>#DIV/0!</v>
      </c>
      <c r="H22" s="34">
        <f t="shared" si="3"/>
        <v>0</v>
      </c>
      <c r="I22" s="28"/>
      <c r="K22" s="5"/>
      <c r="L22" s="5"/>
      <c r="M22" s="5"/>
      <c r="N22" s="5"/>
    </row>
    <row r="23" spans="1:14" ht="76.5" customHeight="1">
      <c r="A23" s="40" t="s">
        <v>31</v>
      </c>
      <c r="B23" s="35">
        <v>0</v>
      </c>
      <c r="C23" s="33">
        <v>0</v>
      </c>
      <c r="D23" s="33" t="e">
        <f t="shared" si="0"/>
        <v>#DIV/0!</v>
      </c>
      <c r="E23" s="33">
        <f t="shared" si="1"/>
        <v>0</v>
      </c>
      <c r="F23" s="34">
        <v>0</v>
      </c>
      <c r="G23" s="34" t="e">
        <f t="shared" si="2"/>
        <v>#DIV/0!</v>
      </c>
      <c r="H23" s="34">
        <f t="shared" si="3"/>
        <v>0</v>
      </c>
      <c r="I23" s="28"/>
      <c r="K23" s="5"/>
      <c r="L23" s="5"/>
      <c r="M23" s="5"/>
      <c r="N23" s="5"/>
    </row>
    <row r="24" spans="1:14" ht="41.25" customHeight="1">
      <c r="A24" s="42" t="s">
        <v>32</v>
      </c>
      <c r="B24" s="35">
        <v>27.3</v>
      </c>
      <c r="C24" s="33">
        <v>27.3</v>
      </c>
      <c r="D24" s="33">
        <f t="shared" si="0"/>
        <v>100</v>
      </c>
      <c r="E24" s="33">
        <f t="shared" si="1"/>
        <v>0</v>
      </c>
      <c r="F24" s="34">
        <v>27.3</v>
      </c>
      <c r="G24" s="34">
        <f t="shared" si="2"/>
        <v>100</v>
      </c>
      <c r="H24" s="34">
        <f t="shared" si="3"/>
        <v>0</v>
      </c>
      <c r="I24" s="28"/>
      <c r="K24" s="5"/>
      <c r="L24" s="5"/>
      <c r="M24" s="5"/>
      <c r="N24" s="5"/>
    </row>
    <row r="25" spans="1:14" ht="67.5" customHeight="1">
      <c r="A25" s="43" t="s">
        <v>33</v>
      </c>
      <c r="B25" s="35">
        <v>0</v>
      </c>
      <c r="C25" s="33">
        <v>0</v>
      </c>
      <c r="D25" s="33" t="e">
        <f t="shared" si="0"/>
        <v>#DIV/0!</v>
      </c>
      <c r="E25" s="33" t="b">
        <f>'[1]Лист1'!$B$12=C25-B25</f>
        <v>1</v>
      </c>
      <c r="F25" s="34">
        <v>0</v>
      </c>
      <c r="G25" s="34" t="e">
        <f t="shared" si="2"/>
        <v>#DIV/0!</v>
      </c>
      <c r="H25" s="34">
        <f t="shared" si="3"/>
        <v>0</v>
      </c>
      <c r="I25" s="28"/>
      <c r="K25" s="5"/>
      <c r="L25" s="5"/>
      <c r="M25" s="5"/>
      <c r="N25" s="5"/>
    </row>
    <row r="26" spans="1:14" ht="38.25" customHeight="1">
      <c r="A26" s="29" t="s">
        <v>34</v>
      </c>
      <c r="B26" s="35">
        <v>5</v>
      </c>
      <c r="C26" s="33">
        <v>4.8</v>
      </c>
      <c r="D26" s="33">
        <f t="shared" si="0"/>
        <v>96</v>
      </c>
      <c r="E26" s="33">
        <f t="shared" si="1"/>
        <v>-0.20000000000000018</v>
      </c>
      <c r="F26" s="36">
        <v>4.4</v>
      </c>
      <c r="G26" s="34">
        <f t="shared" si="2"/>
        <v>109.09090909090908</v>
      </c>
      <c r="H26" s="34">
        <f t="shared" si="3"/>
        <v>0.39999999999999947</v>
      </c>
      <c r="I26" s="28"/>
      <c r="K26" s="5"/>
      <c r="L26" s="5"/>
      <c r="M26" s="5"/>
      <c r="N26" s="5"/>
    </row>
    <row r="27" spans="1:14" ht="24.75" customHeight="1">
      <c r="A27" s="29" t="s">
        <v>35</v>
      </c>
      <c r="B27" s="35">
        <v>5</v>
      </c>
      <c r="C27" s="33">
        <v>4.8</v>
      </c>
      <c r="D27" s="33">
        <f t="shared" si="0"/>
        <v>96</v>
      </c>
      <c r="E27" s="33">
        <f t="shared" si="1"/>
        <v>-0.20000000000000018</v>
      </c>
      <c r="F27" s="34">
        <v>4.4</v>
      </c>
      <c r="G27" s="34">
        <f t="shared" si="2"/>
        <v>109.09090909090908</v>
      </c>
      <c r="H27" s="34">
        <f t="shared" si="3"/>
        <v>0.39999999999999947</v>
      </c>
      <c r="I27" s="28"/>
      <c r="K27" s="5"/>
      <c r="L27" s="5"/>
      <c r="M27" s="5"/>
      <c r="N27" s="5"/>
    </row>
    <row r="28" spans="1:14" ht="39" customHeight="1">
      <c r="A28" s="29" t="s">
        <v>36</v>
      </c>
      <c r="B28" s="35">
        <v>0</v>
      </c>
      <c r="C28" s="35">
        <v>0</v>
      </c>
      <c r="D28" s="33" t="e">
        <f t="shared" si="0"/>
        <v>#DIV/0!</v>
      </c>
      <c r="E28" s="33">
        <f t="shared" si="1"/>
        <v>0</v>
      </c>
      <c r="F28" s="36">
        <v>0</v>
      </c>
      <c r="G28" s="34" t="e">
        <f t="shared" si="2"/>
        <v>#DIV/0!</v>
      </c>
      <c r="H28" s="34">
        <f t="shared" si="3"/>
        <v>0</v>
      </c>
      <c r="I28" s="28"/>
      <c r="K28" s="5"/>
      <c r="L28" s="5"/>
      <c r="M28" s="5"/>
      <c r="N28" s="5"/>
    </row>
    <row r="29" spans="1:14" ht="48">
      <c r="A29" s="29" t="s">
        <v>37</v>
      </c>
      <c r="B29" s="35">
        <v>0</v>
      </c>
      <c r="C29" s="33">
        <v>0</v>
      </c>
      <c r="D29" s="33" t="e">
        <f t="shared" si="0"/>
        <v>#DIV/0!</v>
      </c>
      <c r="E29" s="33">
        <f t="shared" si="1"/>
        <v>0</v>
      </c>
      <c r="F29" s="34">
        <v>0</v>
      </c>
      <c r="G29" s="34" t="e">
        <f t="shared" si="2"/>
        <v>#DIV/0!</v>
      </c>
      <c r="H29" s="34">
        <f t="shared" si="3"/>
        <v>0</v>
      </c>
      <c r="I29" s="28"/>
      <c r="K29" s="5"/>
      <c r="L29" s="5"/>
      <c r="M29" s="5"/>
      <c r="N29" s="5"/>
    </row>
    <row r="30" spans="1:14" ht="34.5" customHeight="1">
      <c r="A30" s="29" t="s">
        <v>11</v>
      </c>
      <c r="B30" s="35">
        <v>12.5</v>
      </c>
      <c r="C30" s="33">
        <v>16.8</v>
      </c>
      <c r="D30" s="33">
        <f t="shared" si="0"/>
        <v>134.4</v>
      </c>
      <c r="E30" s="33">
        <f t="shared" si="1"/>
        <v>4.300000000000001</v>
      </c>
      <c r="F30" s="34">
        <v>11.5</v>
      </c>
      <c r="G30" s="34">
        <f t="shared" si="2"/>
        <v>146.08695652173913</v>
      </c>
      <c r="H30" s="34">
        <f t="shared" si="3"/>
        <v>5.300000000000001</v>
      </c>
      <c r="I30" s="25" t="s">
        <v>43</v>
      </c>
      <c r="K30" s="5"/>
      <c r="L30" s="5"/>
      <c r="M30" s="5"/>
      <c r="N30" s="5"/>
    </row>
    <row r="31" spans="1:14" ht="25.5" customHeight="1">
      <c r="A31" s="37" t="s">
        <v>16</v>
      </c>
      <c r="B31" s="33">
        <v>0</v>
      </c>
      <c r="C31" s="33">
        <v>0</v>
      </c>
      <c r="D31" s="33" t="e">
        <f t="shared" si="0"/>
        <v>#DIV/0!</v>
      </c>
      <c r="E31" s="33">
        <f t="shared" si="1"/>
        <v>0</v>
      </c>
      <c r="F31" s="36">
        <v>0</v>
      </c>
      <c r="G31" s="34" t="e">
        <f t="shared" si="2"/>
        <v>#DIV/0!</v>
      </c>
      <c r="H31" s="34">
        <f t="shared" si="3"/>
        <v>0</v>
      </c>
      <c r="I31" s="25"/>
      <c r="K31" s="5"/>
      <c r="L31" s="5"/>
      <c r="M31" s="5"/>
      <c r="N31" s="5"/>
    </row>
    <row r="32" spans="1:14" ht="60">
      <c r="A32" s="40" t="s">
        <v>18</v>
      </c>
      <c r="B32" s="35">
        <v>0</v>
      </c>
      <c r="C32" s="33">
        <v>0</v>
      </c>
      <c r="D32" s="33" t="e">
        <f t="shared" si="0"/>
        <v>#DIV/0!</v>
      </c>
      <c r="E32" s="33">
        <f t="shared" si="1"/>
        <v>0</v>
      </c>
      <c r="F32" s="34">
        <v>0</v>
      </c>
      <c r="G32" s="34" t="e">
        <f t="shared" si="2"/>
        <v>#DIV/0!</v>
      </c>
      <c r="H32" s="34">
        <f t="shared" si="3"/>
        <v>0</v>
      </c>
      <c r="I32" s="25"/>
      <c r="K32" s="5"/>
      <c r="L32" s="5"/>
      <c r="M32" s="5"/>
      <c r="N32" s="5"/>
    </row>
    <row r="33" spans="1:14" ht="13.5" customHeight="1">
      <c r="A33" s="40" t="s">
        <v>12</v>
      </c>
      <c r="B33" s="35">
        <v>0</v>
      </c>
      <c r="C33" s="33">
        <v>0</v>
      </c>
      <c r="D33" s="33" t="e">
        <f t="shared" si="0"/>
        <v>#DIV/0!</v>
      </c>
      <c r="E33" s="33">
        <f t="shared" si="1"/>
        <v>0</v>
      </c>
      <c r="F33" s="34">
        <v>0</v>
      </c>
      <c r="G33" s="34" t="e">
        <f t="shared" si="2"/>
        <v>#DIV/0!</v>
      </c>
      <c r="H33" s="34">
        <f t="shared" si="3"/>
        <v>0</v>
      </c>
      <c r="I33" s="25"/>
      <c r="K33" s="5"/>
      <c r="L33" s="5"/>
      <c r="M33" s="5"/>
      <c r="N33" s="5"/>
    </row>
    <row r="34" spans="1:14" ht="24">
      <c r="A34" s="44" t="s">
        <v>38</v>
      </c>
      <c r="B34" s="35">
        <v>0</v>
      </c>
      <c r="C34" s="33">
        <v>0</v>
      </c>
      <c r="D34" s="33" t="e">
        <f t="shared" si="0"/>
        <v>#DIV/0!</v>
      </c>
      <c r="E34" s="33">
        <f t="shared" si="1"/>
        <v>0</v>
      </c>
      <c r="F34" s="36">
        <v>0</v>
      </c>
      <c r="G34" s="34" t="e">
        <f t="shared" si="2"/>
        <v>#DIV/0!</v>
      </c>
      <c r="H34" s="34">
        <f t="shared" si="3"/>
        <v>0</v>
      </c>
      <c r="I34" s="25"/>
      <c r="K34" s="5"/>
      <c r="L34" s="5"/>
      <c r="M34" s="5"/>
      <c r="N34" s="5"/>
    </row>
    <row r="35" spans="1:14" ht="36">
      <c r="A35" s="44" t="s">
        <v>17</v>
      </c>
      <c r="B35" s="35">
        <v>0</v>
      </c>
      <c r="C35" s="33">
        <v>0</v>
      </c>
      <c r="D35" s="33" t="e">
        <f t="shared" si="0"/>
        <v>#DIV/0!</v>
      </c>
      <c r="E35" s="33">
        <f t="shared" si="1"/>
        <v>0</v>
      </c>
      <c r="F35" s="34">
        <v>0</v>
      </c>
      <c r="G35" s="34" t="e">
        <f t="shared" si="2"/>
        <v>#DIV/0!</v>
      </c>
      <c r="H35" s="34">
        <f t="shared" si="3"/>
        <v>0</v>
      </c>
      <c r="I35" s="25"/>
      <c r="K35" s="5"/>
      <c r="L35" s="5"/>
      <c r="M35" s="5"/>
      <c r="N35" s="5"/>
    </row>
    <row r="36" spans="1:14" ht="15.75">
      <c r="A36" s="24" t="s">
        <v>39</v>
      </c>
      <c r="B36" s="24"/>
      <c r="C36" s="24"/>
      <c r="D36" s="24"/>
      <c r="E36" s="24"/>
      <c r="F36" s="46"/>
      <c r="M36" s="5"/>
      <c r="N36" s="5"/>
    </row>
    <row r="37" spans="1:14" ht="15.75">
      <c r="A37" s="56">
        <v>43374</v>
      </c>
      <c r="B37" s="57"/>
      <c r="C37" s="57"/>
      <c r="D37" s="57"/>
      <c r="E37" s="57"/>
      <c r="F37" s="47"/>
      <c r="G37" s="15"/>
      <c r="H37" s="15"/>
      <c r="M37" s="5"/>
      <c r="N37" s="5"/>
    </row>
    <row r="38" spans="9:14" ht="12.75">
      <c r="I38" s="16"/>
      <c r="J38" s="17"/>
      <c r="N38" s="5"/>
    </row>
    <row r="39" spans="9:10" ht="12.75">
      <c r="I39" s="5"/>
      <c r="J39" s="5"/>
    </row>
    <row r="40" spans="4:10" ht="12.75">
      <c r="D40" s="5"/>
      <c r="E40" s="5"/>
      <c r="F40" s="18"/>
      <c r="G40" s="18"/>
      <c r="H40" s="18"/>
      <c r="I40" s="5"/>
      <c r="J40" s="5"/>
    </row>
    <row r="41" spans="1:10" ht="12.75">
      <c r="A41" s="19"/>
      <c r="B41" s="20"/>
      <c r="C41" s="20"/>
      <c r="D41" s="20"/>
      <c r="E41" s="20"/>
      <c r="F41" s="21"/>
      <c r="G41" s="21"/>
      <c r="H41" s="21"/>
      <c r="I41" s="20"/>
      <c r="J41" s="20"/>
    </row>
    <row r="42" spans="2:10" ht="12.75">
      <c r="B42" s="5"/>
      <c r="C42" s="5"/>
      <c r="D42" s="5"/>
      <c r="E42" s="5"/>
      <c r="F42" s="18"/>
      <c r="G42" s="18"/>
      <c r="H42" s="18"/>
      <c r="I42" s="5"/>
      <c r="J42" s="5"/>
    </row>
  </sheetData>
  <sheetProtection/>
  <mergeCells count="14">
    <mergeCell ref="A37:E37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  <mergeCell ref="G5:G6"/>
    <mergeCell ref="H5:H6"/>
  </mergeCells>
  <printOptions/>
  <pageMargins left="0" right="0" top="0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Пользователь</cp:lastModifiedBy>
  <cp:lastPrinted>2014-04-02T11:36:32Z</cp:lastPrinted>
  <dcterms:created xsi:type="dcterms:W3CDTF">2001-03-22T07:50:37Z</dcterms:created>
  <dcterms:modified xsi:type="dcterms:W3CDTF">2018-10-02T06:45:42Z</dcterms:modified>
  <cp:category/>
  <cp:version/>
  <cp:contentType/>
  <cp:contentStatus/>
</cp:coreProperties>
</file>